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0" windowWidth="14895" windowHeight="7875"/>
  </bookViews>
  <sheets>
    <sheet name="Sheet1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B19" i="1"/>
  <c r="AR12"/>
  <c r="AQ12" s="1"/>
  <c r="AP12" s="1"/>
  <c r="AO12" s="1"/>
  <c r="AN12" s="1"/>
  <c r="AM12" s="1"/>
  <c r="AL12" s="1"/>
  <c r="AK12" s="1"/>
  <c r="AJ12" s="1"/>
  <c r="AI12" s="1"/>
  <c r="AH12" s="1"/>
  <c r="AG12" s="1"/>
  <c r="AF12" s="1"/>
  <c r="AE12" s="1"/>
  <c r="AD12" s="1"/>
  <c r="AC12" s="1"/>
  <c r="AB12" s="1"/>
  <c r="AA12" s="1"/>
  <c r="Z12" s="1"/>
  <c r="Y12" s="1"/>
  <c r="X12" s="1"/>
  <c r="W12" s="1"/>
  <c r="V12" s="1"/>
  <c r="U12" s="1"/>
  <c r="T12" s="1"/>
  <c r="S12" s="1"/>
  <c r="R12" s="1"/>
  <c r="Q12" s="1"/>
  <c r="P12" s="1"/>
  <c r="O12" s="1"/>
  <c r="N12" s="1"/>
  <c r="M12" s="1"/>
  <c r="L12" s="1"/>
  <c r="K12" s="1"/>
  <c r="J12" s="1"/>
  <c r="I12" s="1"/>
  <c r="H12" s="1"/>
  <c r="G12" s="1"/>
  <c r="F12" s="1"/>
  <c r="E12" s="1"/>
  <c r="D12" s="1"/>
  <c r="C12" s="1"/>
  <c r="AR11"/>
  <c r="AQ11" s="1"/>
  <c r="AP11" s="1"/>
  <c r="AO11" s="1"/>
  <c r="AN11" s="1"/>
  <c r="AM11" s="1"/>
  <c r="AL11" s="1"/>
  <c r="AK11" s="1"/>
  <c r="AJ11" s="1"/>
  <c r="AI11" s="1"/>
  <c r="AH11" s="1"/>
  <c r="AG11" s="1"/>
  <c r="AF11" s="1"/>
  <c r="AE11" s="1"/>
  <c r="AD11" s="1"/>
  <c r="AC11" s="1"/>
  <c r="AB11" s="1"/>
  <c r="AA11" s="1"/>
  <c r="Z11" s="1"/>
  <c r="Y11" s="1"/>
  <c r="X11" s="1"/>
  <c r="W11" s="1"/>
  <c r="V11" s="1"/>
  <c r="U11" s="1"/>
  <c r="T11" s="1"/>
  <c r="S11" s="1"/>
  <c r="R11" s="1"/>
  <c r="Q11" s="1"/>
  <c r="P11" s="1"/>
  <c r="O11" s="1"/>
  <c r="N11" s="1"/>
  <c r="M11" s="1"/>
  <c r="L11" s="1"/>
  <c r="K11" s="1"/>
  <c r="J11" s="1"/>
  <c r="I11" s="1"/>
  <c r="H11" s="1"/>
  <c r="G11" s="1"/>
  <c r="F11" s="1"/>
  <c r="E11" s="1"/>
  <c r="D11" s="1"/>
  <c r="C11" s="1"/>
  <c r="AR10"/>
  <c r="AQ10" s="1"/>
  <c r="AP10" s="1"/>
  <c r="AO10" s="1"/>
  <c r="AN10" s="1"/>
  <c r="AM10" s="1"/>
  <c r="AL10" s="1"/>
  <c r="AK10" s="1"/>
  <c r="AJ10" s="1"/>
  <c r="AI10" s="1"/>
  <c r="AH10" s="1"/>
  <c r="AG10" s="1"/>
  <c r="AF10" s="1"/>
  <c r="AE10" s="1"/>
  <c r="AD10" s="1"/>
  <c r="AC10" s="1"/>
  <c r="AB10" s="1"/>
  <c r="AA10" s="1"/>
  <c r="Z10" s="1"/>
  <c r="Y10" s="1"/>
  <c r="X10" s="1"/>
  <c r="W10" s="1"/>
  <c r="V10" s="1"/>
  <c r="U10" s="1"/>
  <c r="T10" s="1"/>
  <c r="S10" s="1"/>
  <c r="R10" s="1"/>
  <c r="Q10" s="1"/>
  <c r="P10" s="1"/>
  <c r="O10" s="1"/>
  <c r="N10" s="1"/>
  <c r="M10" s="1"/>
  <c r="L10" s="1"/>
  <c r="K10" s="1"/>
  <c r="J10" s="1"/>
  <c r="I10" s="1"/>
  <c r="H10" s="1"/>
  <c r="G10" s="1"/>
  <c r="F10" s="1"/>
  <c r="E10" s="1"/>
  <c r="D10" s="1"/>
  <c r="C10" s="1"/>
  <c r="AR27"/>
  <c r="AQ27" s="1"/>
  <c r="AP27" s="1"/>
  <c r="AO27" s="1"/>
  <c r="AN27" s="1"/>
  <c r="AM27" s="1"/>
  <c r="AL27" s="1"/>
  <c r="AK27" s="1"/>
  <c r="AJ27" s="1"/>
  <c r="AI27" s="1"/>
  <c r="AH27" s="1"/>
  <c r="AG27" s="1"/>
  <c r="AF27" s="1"/>
  <c r="AE27" s="1"/>
  <c r="AD27" s="1"/>
  <c r="AC27" s="1"/>
  <c r="AB27" s="1"/>
  <c r="AA27" s="1"/>
  <c r="Z27" s="1"/>
  <c r="Y27" s="1"/>
  <c r="X27" s="1"/>
  <c r="W27" s="1"/>
  <c r="V27" s="1"/>
  <c r="U27" s="1"/>
  <c r="T27" s="1"/>
  <c r="S27" s="1"/>
  <c r="R27" s="1"/>
  <c r="Q27" s="1"/>
  <c r="P27" s="1"/>
  <c r="O27" s="1"/>
  <c r="N27" s="1"/>
  <c r="M27" s="1"/>
  <c r="L27" s="1"/>
  <c r="K27" s="1"/>
  <c r="J27" s="1"/>
  <c r="I27" s="1"/>
  <c r="H27" s="1"/>
  <c r="G27" s="1"/>
  <c r="F27" s="1"/>
  <c r="E27" s="1"/>
  <c r="D27" s="1"/>
  <c r="C27" s="1"/>
  <c r="AR26"/>
  <c r="AQ26" s="1"/>
  <c r="AP26" s="1"/>
  <c r="AO26" s="1"/>
  <c r="AN26" s="1"/>
  <c r="AM26" s="1"/>
  <c r="AL26" s="1"/>
  <c r="AK26" s="1"/>
  <c r="AJ26" s="1"/>
  <c r="AI26" s="1"/>
  <c r="AH26" s="1"/>
  <c r="AG26" s="1"/>
  <c r="AF26" s="1"/>
  <c r="AE26" s="1"/>
  <c r="AD26" s="1"/>
  <c r="AC26" s="1"/>
  <c r="AB26" s="1"/>
  <c r="AA26" s="1"/>
  <c r="Z26" s="1"/>
  <c r="Y26" s="1"/>
  <c r="X26" s="1"/>
  <c r="W26" s="1"/>
  <c r="V26" s="1"/>
  <c r="U26" s="1"/>
  <c r="T26" s="1"/>
  <c r="S26" s="1"/>
  <c r="R26" s="1"/>
  <c r="Q26" s="1"/>
  <c r="P26" s="1"/>
  <c r="O26" s="1"/>
  <c r="N26" s="1"/>
  <c r="M26" s="1"/>
  <c r="L26" s="1"/>
  <c r="K26" s="1"/>
  <c r="J26" s="1"/>
  <c r="I26" s="1"/>
  <c r="H26" s="1"/>
  <c r="G26" s="1"/>
  <c r="F26" s="1"/>
  <c r="E26" s="1"/>
  <c r="D26" s="1"/>
  <c r="C26" s="1"/>
  <c r="AR25"/>
  <c r="AQ25" s="1"/>
  <c r="AP25" s="1"/>
  <c r="AO25" s="1"/>
  <c r="AN25" s="1"/>
  <c r="AM25" s="1"/>
  <c r="AL25" s="1"/>
  <c r="AK25" s="1"/>
  <c r="AJ25" s="1"/>
  <c r="AI25" s="1"/>
  <c r="AH25" s="1"/>
  <c r="AG25" s="1"/>
  <c r="AF25" s="1"/>
  <c r="AE25" s="1"/>
  <c r="AD25" s="1"/>
  <c r="AC25" s="1"/>
  <c r="AB25" s="1"/>
  <c r="AA25" s="1"/>
  <c r="Z25" s="1"/>
  <c r="Y25" s="1"/>
  <c r="X25" s="1"/>
  <c r="W25" s="1"/>
  <c r="V25" s="1"/>
  <c r="U25" s="1"/>
  <c r="T25" s="1"/>
  <c r="S25" s="1"/>
  <c r="R25" s="1"/>
  <c r="Q25" s="1"/>
  <c r="P25" s="1"/>
  <c r="O25" s="1"/>
  <c r="N25" s="1"/>
  <c r="M25" s="1"/>
  <c r="L25" s="1"/>
  <c r="K25" s="1"/>
  <c r="J25" s="1"/>
  <c r="I25" s="1"/>
  <c r="H25" s="1"/>
  <c r="G25" s="1"/>
  <c r="F25" s="1"/>
  <c r="E25" s="1"/>
  <c r="D25" s="1"/>
  <c r="C25" s="1"/>
  <c r="AR28"/>
  <c r="AQ28" s="1"/>
  <c r="AP28" s="1"/>
  <c r="AO28" s="1"/>
  <c r="AN28" s="1"/>
  <c r="AM28" s="1"/>
  <c r="AL28" s="1"/>
  <c r="AK28" s="1"/>
  <c r="AJ28" s="1"/>
  <c r="AI28" s="1"/>
  <c r="AH28" s="1"/>
  <c r="AG28" s="1"/>
  <c r="AF28" s="1"/>
  <c r="AE28" s="1"/>
  <c r="AD28" s="1"/>
  <c r="AC28" s="1"/>
  <c r="AB28" s="1"/>
  <c r="AA28" s="1"/>
  <c r="Z28" s="1"/>
  <c r="Y28" s="1"/>
  <c r="X28" s="1"/>
  <c r="W28" s="1"/>
  <c r="V28" s="1"/>
  <c r="U28" s="1"/>
  <c r="T28" s="1"/>
  <c r="S28" s="1"/>
  <c r="R28" s="1"/>
  <c r="Q28" s="1"/>
  <c r="P28" s="1"/>
  <c r="O28" s="1"/>
  <c r="N28" s="1"/>
  <c r="M28" s="1"/>
  <c r="L28" s="1"/>
  <c r="K28" s="1"/>
  <c r="J28" s="1"/>
  <c r="I28" s="1"/>
  <c r="H28" s="1"/>
  <c r="G28" s="1"/>
  <c r="F28" s="1"/>
  <c r="E28" s="1"/>
  <c r="D28" s="1"/>
  <c r="C28" s="1"/>
  <c r="AR24"/>
  <c r="AQ24" s="1"/>
  <c r="AP24" s="1"/>
  <c r="AO24" s="1"/>
  <c r="AN24" s="1"/>
  <c r="AM24" s="1"/>
  <c r="AL24" s="1"/>
  <c r="AK24" s="1"/>
  <c r="AJ24" s="1"/>
  <c r="AI24" s="1"/>
  <c r="AH24" s="1"/>
  <c r="AG24" s="1"/>
  <c r="AF24" s="1"/>
  <c r="AE24" s="1"/>
  <c r="AD24" s="1"/>
  <c r="AC24" s="1"/>
  <c r="AB24" s="1"/>
  <c r="AA24" s="1"/>
  <c r="Z24" s="1"/>
  <c r="Y24" s="1"/>
  <c r="X24" s="1"/>
  <c r="W24" s="1"/>
  <c r="V24" s="1"/>
  <c r="U24" s="1"/>
  <c r="T24" s="1"/>
  <c r="S24" s="1"/>
  <c r="R24" s="1"/>
  <c r="Q24" s="1"/>
  <c r="P24" s="1"/>
  <c r="O24" s="1"/>
  <c r="N24" s="1"/>
  <c r="M24" s="1"/>
  <c r="L24" s="1"/>
  <c r="K24" s="1"/>
  <c r="J24" s="1"/>
  <c r="I24" s="1"/>
  <c r="H24" s="1"/>
  <c r="G24" s="1"/>
  <c r="F24" s="1"/>
  <c r="E24" s="1"/>
  <c r="D24" s="1"/>
  <c r="C24" s="1"/>
  <c r="AR13"/>
  <c r="AQ13" s="1"/>
  <c r="AP13" s="1"/>
  <c r="AO13" s="1"/>
  <c r="AN13" s="1"/>
  <c r="AM13" s="1"/>
  <c r="AL13" s="1"/>
  <c r="AK13" s="1"/>
  <c r="AJ13" s="1"/>
  <c r="AI13" s="1"/>
  <c r="AH13" s="1"/>
  <c r="AG13" s="1"/>
  <c r="AF13" s="1"/>
  <c r="AE13" s="1"/>
  <c r="AD13" s="1"/>
  <c r="AC13" s="1"/>
  <c r="AB13" s="1"/>
  <c r="AA13" s="1"/>
  <c r="Z13" s="1"/>
  <c r="Y13" s="1"/>
  <c r="X13" s="1"/>
  <c r="W13" s="1"/>
  <c r="V13" s="1"/>
  <c r="U13" s="1"/>
  <c r="T13" s="1"/>
  <c r="S13" s="1"/>
  <c r="R13" s="1"/>
  <c r="Q13" s="1"/>
  <c r="P13" s="1"/>
  <c r="O13" s="1"/>
  <c r="N13" s="1"/>
  <c r="M13" s="1"/>
  <c r="L13" s="1"/>
  <c r="K13" s="1"/>
  <c r="J13" s="1"/>
  <c r="I13" s="1"/>
  <c r="H13" s="1"/>
  <c r="G13" s="1"/>
  <c r="F13" s="1"/>
  <c r="E13" s="1"/>
  <c r="D13" s="1"/>
  <c r="C13" s="1"/>
  <c r="AR9"/>
  <c r="AQ9" s="1"/>
  <c r="AP9" s="1"/>
  <c r="AO9" s="1"/>
  <c r="AN9" s="1"/>
  <c r="AM9" s="1"/>
  <c r="AL9" s="1"/>
  <c r="AK9" s="1"/>
  <c r="AJ9" s="1"/>
  <c r="AI9" s="1"/>
  <c r="AH9" s="1"/>
  <c r="AG9" s="1"/>
  <c r="AF9" s="1"/>
  <c r="AE9" s="1"/>
  <c r="AD9" s="1"/>
  <c r="AC9" s="1"/>
  <c r="AB9" s="1"/>
  <c r="AA9" s="1"/>
  <c r="Z9" s="1"/>
  <c r="Y9" s="1"/>
  <c r="X9" s="1"/>
  <c r="W9" s="1"/>
  <c r="V9" s="1"/>
  <c r="U9" s="1"/>
  <c r="T9" s="1"/>
  <c r="S9" s="1"/>
  <c r="R9" s="1"/>
  <c r="Q9" s="1"/>
  <c r="P9" s="1"/>
  <c r="O9" s="1"/>
  <c r="N9" s="1"/>
  <c r="M9" s="1"/>
  <c r="L9" s="1"/>
  <c r="K9" s="1"/>
  <c r="J9" s="1"/>
  <c r="I9" s="1"/>
  <c r="H9" s="1"/>
  <c r="G9" s="1"/>
  <c r="F9" s="1"/>
  <c r="E9" s="1"/>
  <c r="D9" s="1"/>
  <c r="C9" s="1"/>
  <c r="AR30"/>
  <c r="AQ30" s="1"/>
  <c r="AP30" s="1"/>
  <c r="AO30" s="1"/>
  <c r="AN30" s="1"/>
  <c r="AM30" s="1"/>
  <c r="AL30" s="1"/>
  <c r="AK30" s="1"/>
  <c r="AJ30" s="1"/>
  <c r="AI30" s="1"/>
  <c r="AH30" s="1"/>
  <c r="AG30" s="1"/>
  <c r="AF30" s="1"/>
  <c r="AE30" s="1"/>
  <c r="AD30" s="1"/>
  <c r="AC30" s="1"/>
  <c r="AB30" s="1"/>
  <c r="AA30" s="1"/>
  <c r="Z30" s="1"/>
  <c r="Y30" s="1"/>
  <c r="X30" s="1"/>
  <c r="W30" s="1"/>
  <c r="V30" s="1"/>
  <c r="U30" s="1"/>
  <c r="T30" s="1"/>
  <c r="S30" s="1"/>
  <c r="R30" s="1"/>
  <c r="Q30" s="1"/>
  <c r="P30" s="1"/>
  <c r="O30" s="1"/>
  <c r="N30" s="1"/>
  <c r="M30" s="1"/>
  <c r="L30" s="1"/>
  <c r="K30" s="1"/>
  <c r="J30" s="1"/>
  <c r="I30" s="1"/>
  <c r="H30" s="1"/>
  <c r="G30" s="1"/>
  <c r="F30" s="1"/>
  <c r="E30" s="1"/>
  <c r="D30" s="1"/>
  <c r="C30" s="1"/>
  <c r="AR29"/>
  <c r="AQ29" s="1"/>
  <c r="AP29" s="1"/>
  <c r="AO29" s="1"/>
  <c r="AN29" s="1"/>
  <c r="AM29" s="1"/>
  <c r="AL29" s="1"/>
  <c r="AK29" s="1"/>
  <c r="AJ29" s="1"/>
  <c r="AI29" s="1"/>
  <c r="AH29" s="1"/>
  <c r="AG29" s="1"/>
  <c r="AF29" s="1"/>
  <c r="AE29" s="1"/>
  <c r="AD29" s="1"/>
  <c r="AC29" s="1"/>
  <c r="AB29" s="1"/>
  <c r="AA29" s="1"/>
  <c r="Z29" s="1"/>
  <c r="Y29" s="1"/>
  <c r="X29" s="1"/>
  <c r="W29" s="1"/>
  <c r="V29" s="1"/>
  <c r="U29" s="1"/>
  <c r="T29" s="1"/>
  <c r="S29" s="1"/>
  <c r="R29" s="1"/>
  <c r="Q29" s="1"/>
  <c r="P29" s="1"/>
  <c r="O29" s="1"/>
  <c r="N29" s="1"/>
  <c r="M29" s="1"/>
  <c r="L29" s="1"/>
  <c r="K29" s="1"/>
  <c r="J29" s="1"/>
  <c r="I29" s="1"/>
  <c r="H29" s="1"/>
  <c r="G29" s="1"/>
  <c r="F29" s="1"/>
  <c r="E29" s="1"/>
  <c r="D29" s="1"/>
  <c r="C29" s="1"/>
  <c r="AR15"/>
  <c r="AQ15" s="1"/>
  <c r="AP15" s="1"/>
  <c r="AO15" s="1"/>
  <c r="AN15" s="1"/>
  <c r="AM15" s="1"/>
  <c r="AL15" s="1"/>
  <c r="AK15" s="1"/>
  <c r="AJ15" s="1"/>
  <c r="AI15" s="1"/>
  <c r="AH15" s="1"/>
  <c r="AG15" s="1"/>
  <c r="AF15" s="1"/>
  <c r="AE15" s="1"/>
  <c r="AD15" s="1"/>
  <c r="AC15" s="1"/>
  <c r="AB15" s="1"/>
  <c r="AA15" s="1"/>
  <c r="Z15" s="1"/>
  <c r="Y15" s="1"/>
  <c r="X15" s="1"/>
  <c r="W15" s="1"/>
  <c r="V15" s="1"/>
  <c r="U15" s="1"/>
  <c r="T15" s="1"/>
  <c r="S15" s="1"/>
  <c r="R15" s="1"/>
  <c r="Q15" s="1"/>
  <c r="P15" s="1"/>
  <c r="O15" s="1"/>
  <c r="N15" s="1"/>
  <c r="M15" s="1"/>
  <c r="L15" s="1"/>
  <c r="K15" s="1"/>
  <c r="J15" s="1"/>
  <c r="I15" s="1"/>
  <c r="H15" s="1"/>
  <c r="G15" s="1"/>
  <c r="F15" s="1"/>
  <c r="E15" s="1"/>
  <c r="D15" s="1"/>
  <c r="C15" s="1"/>
  <c r="AR14"/>
  <c r="AQ14" s="1"/>
  <c r="AP14" s="1"/>
  <c r="AO14" s="1"/>
  <c r="AN14" s="1"/>
  <c r="AM14" s="1"/>
  <c r="AL14" s="1"/>
  <c r="AK14" s="1"/>
  <c r="AJ14" s="1"/>
  <c r="AI14" s="1"/>
  <c r="AH14" s="1"/>
  <c r="AG14" s="1"/>
  <c r="AF14" s="1"/>
  <c r="AE14" s="1"/>
  <c r="AD14" s="1"/>
  <c r="AC14" s="1"/>
  <c r="AB14" s="1"/>
  <c r="AA14" s="1"/>
  <c r="Z14" s="1"/>
  <c r="Y14" s="1"/>
  <c r="X14" s="1"/>
  <c r="W14" s="1"/>
  <c r="V14" s="1"/>
  <c r="U14" s="1"/>
  <c r="T14" s="1"/>
  <c r="S14" s="1"/>
  <c r="R14" s="1"/>
  <c r="Q14" s="1"/>
  <c r="P14" s="1"/>
  <c r="O14" s="1"/>
  <c r="N14" s="1"/>
  <c r="M14" s="1"/>
  <c r="L14" s="1"/>
  <c r="K14" s="1"/>
  <c r="J14" s="1"/>
  <c r="I14" s="1"/>
  <c r="H14" s="1"/>
  <c r="G14" s="1"/>
  <c r="F14" s="1"/>
  <c r="E14" s="1"/>
  <c r="D14" s="1"/>
  <c r="C14" s="1"/>
  <c r="AR31"/>
  <c r="AQ31" s="1"/>
  <c r="AP31" s="1"/>
  <c r="AO31" s="1"/>
  <c r="AN31" s="1"/>
  <c r="AM31" s="1"/>
  <c r="AL31" s="1"/>
  <c r="AK31" s="1"/>
  <c r="AJ31" s="1"/>
  <c r="AI31" s="1"/>
  <c r="AH31" s="1"/>
  <c r="AG31" s="1"/>
  <c r="AF31" s="1"/>
  <c r="AE31" s="1"/>
  <c r="AD31" s="1"/>
  <c r="AC31" s="1"/>
  <c r="AB31" s="1"/>
  <c r="AA31" s="1"/>
  <c r="Z31" s="1"/>
  <c r="Y31" s="1"/>
  <c r="X31" s="1"/>
  <c r="W31" s="1"/>
  <c r="V31" s="1"/>
  <c r="U31" s="1"/>
  <c r="T31" s="1"/>
  <c r="S31" s="1"/>
  <c r="R31" s="1"/>
  <c r="Q31" s="1"/>
  <c r="P31" s="1"/>
  <c r="O31" s="1"/>
  <c r="N31" s="1"/>
  <c r="M31" s="1"/>
  <c r="L31" s="1"/>
  <c r="K31" s="1"/>
  <c r="J31" s="1"/>
  <c r="I31" s="1"/>
  <c r="H31" s="1"/>
  <c r="G31" s="1"/>
  <c r="F31" s="1"/>
  <c r="E31" s="1"/>
  <c r="D31" s="1"/>
  <c r="C31" s="1"/>
  <c r="AR23"/>
  <c r="AQ23" s="1"/>
  <c r="AP23" s="1"/>
  <c r="AO23" s="1"/>
  <c r="AN23" s="1"/>
  <c r="AM23" s="1"/>
  <c r="AL23" s="1"/>
  <c r="AK23" s="1"/>
  <c r="AJ23" s="1"/>
  <c r="AI23" s="1"/>
  <c r="AH23" s="1"/>
  <c r="AG23" s="1"/>
  <c r="AF23" s="1"/>
  <c r="AE23" s="1"/>
  <c r="AD23" s="1"/>
  <c r="AC23" s="1"/>
  <c r="AB23" s="1"/>
  <c r="AA23" s="1"/>
  <c r="Z23" s="1"/>
  <c r="Y23" s="1"/>
  <c r="X23" s="1"/>
  <c r="W23" s="1"/>
  <c r="V23" s="1"/>
  <c r="U23" s="1"/>
  <c r="T23" s="1"/>
  <c r="S23" s="1"/>
  <c r="R23" s="1"/>
  <c r="Q23" s="1"/>
  <c r="P23" s="1"/>
  <c r="O23" s="1"/>
  <c r="N23" s="1"/>
  <c r="M23" s="1"/>
  <c r="L23" s="1"/>
  <c r="K23" s="1"/>
  <c r="J23" s="1"/>
  <c r="I23" s="1"/>
  <c r="H23" s="1"/>
  <c r="G23" s="1"/>
  <c r="F23" s="1"/>
  <c r="E23" s="1"/>
  <c r="D23" s="1"/>
  <c r="C23" s="1"/>
  <c r="AR22"/>
  <c r="AQ22" s="1"/>
  <c r="AP22" s="1"/>
  <c r="AO22" s="1"/>
  <c r="AN22" s="1"/>
  <c r="AM22" s="1"/>
  <c r="AL22" s="1"/>
  <c r="AK22" s="1"/>
  <c r="AJ22" s="1"/>
  <c r="AI22" s="1"/>
  <c r="AH22" s="1"/>
  <c r="AG22" s="1"/>
  <c r="AF22" s="1"/>
  <c r="AE22" s="1"/>
  <c r="AD22" s="1"/>
  <c r="AC22" s="1"/>
  <c r="AB22" s="1"/>
  <c r="AA22" s="1"/>
  <c r="Z22" s="1"/>
  <c r="Y22" s="1"/>
  <c r="X22" s="1"/>
  <c r="W22" s="1"/>
  <c r="V22" s="1"/>
  <c r="U22" s="1"/>
  <c r="T22" s="1"/>
  <c r="S22" s="1"/>
  <c r="R22" s="1"/>
  <c r="Q22" s="1"/>
  <c r="P22" s="1"/>
  <c r="O22" s="1"/>
  <c r="N22" s="1"/>
  <c r="M22" s="1"/>
  <c r="L22" s="1"/>
  <c r="K22" s="1"/>
  <c r="J22" s="1"/>
  <c r="I22" s="1"/>
  <c r="H22" s="1"/>
  <c r="G22" s="1"/>
  <c r="F22" s="1"/>
  <c r="E22" s="1"/>
  <c r="D22" s="1"/>
  <c r="C22" s="1"/>
  <c r="AR21"/>
  <c r="AQ21" s="1"/>
  <c r="AP21" s="1"/>
  <c r="AO21" s="1"/>
  <c r="AN21" s="1"/>
  <c r="AM21" s="1"/>
  <c r="AL21" s="1"/>
  <c r="AK21" s="1"/>
  <c r="AJ21" s="1"/>
  <c r="AI21" s="1"/>
  <c r="AH21" s="1"/>
  <c r="AG21" s="1"/>
  <c r="AF21" s="1"/>
  <c r="AE21" s="1"/>
  <c r="AD21" s="1"/>
  <c r="AC21" s="1"/>
  <c r="AB21" s="1"/>
  <c r="AA21" s="1"/>
  <c r="Z21" s="1"/>
  <c r="Y21" s="1"/>
  <c r="X21" s="1"/>
  <c r="W21" s="1"/>
  <c r="V21" s="1"/>
  <c r="U21" s="1"/>
  <c r="T21" s="1"/>
  <c r="S21" s="1"/>
  <c r="R21" s="1"/>
  <c r="Q21" s="1"/>
  <c r="P21" s="1"/>
  <c r="O21" s="1"/>
  <c r="N21" s="1"/>
  <c r="M21" s="1"/>
  <c r="L21" s="1"/>
  <c r="K21" s="1"/>
  <c r="J21" s="1"/>
  <c r="I21" s="1"/>
  <c r="H21" s="1"/>
  <c r="G21" s="1"/>
  <c r="F21" s="1"/>
  <c r="E21" s="1"/>
  <c r="D21" s="1"/>
  <c r="C21" s="1"/>
  <c r="AR20"/>
  <c r="AQ20" s="1"/>
  <c r="AP20" s="1"/>
  <c r="AO20" s="1"/>
  <c r="AN20" s="1"/>
  <c r="AM20" s="1"/>
  <c r="AL20" s="1"/>
  <c r="AK20" s="1"/>
  <c r="AJ20" s="1"/>
  <c r="AI20" s="1"/>
  <c r="AH20" s="1"/>
  <c r="AG20" s="1"/>
  <c r="AF20" s="1"/>
  <c r="AE20" s="1"/>
  <c r="AD20" s="1"/>
  <c r="AC20" s="1"/>
  <c r="AB20" s="1"/>
  <c r="AA20" s="1"/>
  <c r="Z20" s="1"/>
  <c r="Y20" s="1"/>
  <c r="X20" s="1"/>
  <c r="W20" s="1"/>
  <c r="V20" s="1"/>
  <c r="U20" s="1"/>
  <c r="T20" s="1"/>
  <c r="S20" s="1"/>
  <c r="R20" s="1"/>
  <c r="Q20" s="1"/>
  <c r="P20" s="1"/>
  <c r="O20" s="1"/>
  <c r="N20" s="1"/>
  <c r="M20" s="1"/>
  <c r="L20" s="1"/>
  <c r="K20" s="1"/>
  <c r="J20" s="1"/>
  <c r="I20" s="1"/>
  <c r="H20" s="1"/>
  <c r="G20" s="1"/>
  <c r="F20" s="1"/>
  <c r="E20" s="1"/>
  <c r="D20" s="1"/>
  <c r="C20" s="1"/>
  <c r="AR19"/>
  <c r="AQ19" s="1"/>
  <c r="AP19" s="1"/>
  <c r="AO19" s="1"/>
  <c r="AN19" s="1"/>
  <c r="AM19" s="1"/>
  <c r="AL19" s="1"/>
  <c r="AK19" s="1"/>
  <c r="AJ19" s="1"/>
  <c r="AI19" s="1"/>
  <c r="AH19" s="1"/>
  <c r="AG19" s="1"/>
  <c r="AF19" s="1"/>
  <c r="AE19" s="1"/>
  <c r="AD19" s="1"/>
  <c r="AC19" s="1"/>
  <c r="AB19" s="1"/>
  <c r="AA19" s="1"/>
  <c r="Z19" s="1"/>
  <c r="Y19" s="1"/>
  <c r="X19" s="1"/>
  <c r="W19" s="1"/>
  <c r="V19" s="1"/>
  <c r="U19" s="1"/>
  <c r="T19" s="1"/>
  <c r="S19" s="1"/>
  <c r="R19" s="1"/>
  <c r="Q19" s="1"/>
  <c r="P19" s="1"/>
  <c r="O19" s="1"/>
  <c r="N19" s="1"/>
  <c r="M19" s="1"/>
  <c r="L19" s="1"/>
  <c r="K19" s="1"/>
  <c r="J19" s="1"/>
  <c r="I19" s="1"/>
  <c r="H19" s="1"/>
  <c r="G19" s="1"/>
  <c r="F19" s="1"/>
  <c r="E19" s="1"/>
  <c r="D19" s="1"/>
  <c r="C19" s="1"/>
  <c r="AR18"/>
  <c r="AQ18" s="1"/>
  <c r="AP18" s="1"/>
  <c r="AO18" s="1"/>
  <c r="AN18" s="1"/>
  <c r="AM18" s="1"/>
  <c r="AL18" s="1"/>
  <c r="AK18" s="1"/>
  <c r="AJ18" s="1"/>
  <c r="AI18" s="1"/>
  <c r="AH18" s="1"/>
  <c r="AG18" s="1"/>
  <c r="AF18" s="1"/>
  <c r="AE18" s="1"/>
  <c r="AD18" s="1"/>
  <c r="AC18" s="1"/>
  <c r="AB18" s="1"/>
  <c r="AA18" s="1"/>
  <c r="Z18" s="1"/>
  <c r="Y18" s="1"/>
  <c r="X18" s="1"/>
  <c r="W18" s="1"/>
  <c r="V18" s="1"/>
  <c r="U18" s="1"/>
  <c r="T18" s="1"/>
  <c r="S18" s="1"/>
  <c r="R18" s="1"/>
  <c r="Q18" s="1"/>
  <c r="P18" s="1"/>
  <c r="O18" s="1"/>
  <c r="N18" s="1"/>
  <c r="M18" s="1"/>
  <c r="L18" s="1"/>
  <c r="K18" s="1"/>
  <c r="J18" s="1"/>
  <c r="I18" s="1"/>
  <c r="H18" s="1"/>
  <c r="G18" s="1"/>
  <c r="F18" s="1"/>
  <c r="E18" s="1"/>
  <c r="D18" s="1"/>
  <c r="C18" s="1"/>
  <c r="AR17"/>
  <c r="AQ17" s="1"/>
  <c r="AP17" s="1"/>
  <c r="AO17" s="1"/>
  <c r="AN17" s="1"/>
  <c r="AM17" s="1"/>
  <c r="AL17" s="1"/>
  <c r="AK17" s="1"/>
  <c r="AJ17" s="1"/>
  <c r="AI17" s="1"/>
  <c r="AH17" s="1"/>
  <c r="AG17" s="1"/>
  <c r="AF17" s="1"/>
  <c r="AE17" s="1"/>
  <c r="AD17" s="1"/>
  <c r="AC17" s="1"/>
  <c r="AB17" s="1"/>
  <c r="AA17" s="1"/>
  <c r="Z17" s="1"/>
  <c r="Y17" s="1"/>
  <c r="X17" s="1"/>
  <c r="W17" s="1"/>
  <c r="V17" s="1"/>
  <c r="U17" s="1"/>
  <c r="T17" s="1"/>
  <c r="S17" s="1"/>
  <c r="R17" s="1"/>
  <c r="Q17" s="1"/>
  <c r="P17" s="1"/>
  <c r="O17" s="1"/>
  <c r="N17" s="1"/>
  <c r="M17" s="1"/>
  <c r="L17" s="1"/>
  <c r="K17" s="1"/>
  <c r="J17" s="1"/>
  <c r="I17" s="1"/>
  <c r="H17" s="1"/>
  <c r="G17" s="1"/>
  <c r="F17" s="1"/>
  <c r="E17" s="1"/>
  <c r="D17" s="1"/>
  <c r="C17" s="1"/>
  <c r="AR16"/>
  <c r="AQ16" s="1"/>
  <c r="AP16" s="1"/>
  <c r="AO16" s="1"/>
  <c r="AN16" s="1"/>
  <c r="AM16" s="1"/>
  <c r="AL16" s="1"/>
  <c r="AK16" s="1"/>
  <c r="AJ16" s="1"/>
  <c r="AI16" s="1"/>
  <c r="AH16" s="1"/>
  <c r="AG16" s="1"/>
  <c r="AF16" s="1"/>
  <c r="AE16" s="1"/>
  <c r="AD16" s="1"/>
  <c r="AC16" s="1"/>
  <c r="AB16" s="1"/>
  <c r="AA16" s="1"/>
  <c r="Z16" s="1"/>
  <c r="Y16" s="1"/>
  <c r="X16" s="1"/>
  <c r="W16" s="1"/>
  <c r="V16" s="1"/>
  <c r="U16" s="1"/>
  <c r="T16" s="1"/>
  <c r="S16" s="1"/>
  <c r="R16" s="1"/>
  <c r="Q16" s="1"/>
  <c r="P16" s="1"/>
  <c r="O16" s="1"/>
  <c r="N16" s="1"/>
  <c r="M16" s="1"/>
  <c r="L16" s="1"/>
  <c r="K16" s="1"/>
  <c r="J16" s="1"/>
  <c r="I16" s="1"/>
  <c r="H16" s="1"/>
  <c r="G16" s="1"/>
  <c r="F16" s="1"/>
  <c r="E16" s="1"/>
  <c r="D16" s="1"/>
  <c r="C16" s="1"/>
  <c r="AR8"/>
  <c r="AQ8" s="1"/>
  <c r="AP8" s="1"/>
  <c r="AO8" s="1"/>
  <c r="AN8" s="1"/>
  <c r="AM8" s="1"/>
  <c r="AL8" s="1"/>
  <c r="AK8" s="1"/>
  <c r="AJ8" s="1"/>
  <c r="AI8" s="1"/>
  <c r="AH8" s="1"/>
  <c r="AG8" s="1"/>
  <c r="AF8" s="1"/>
  <c r="AE8" s="1"/>
  <c r="AD8" s="1"/>
  <c r="AC8" s="1"/>
  <c r="AB8" s="1"/>
  <c r="AA8" s="1"/>
  <c r="Z8" s="1"/>
  <c r="Y8" s="1"/>
  <c r="X8" s="1"/>
  <c r="W8" s="1"/>
  <c r="V8" s="1"/>
  <c r="U8" s="1"/>
  <c r="T8" s="1"/>
  <c r="S8" s="1"/>
  <c r="R8" s="1"/>
  <c r="Q8" s="1"/>
  <c r="P8" s="1"/>
  <c r="O8" s="1"/>
  <c r="N8" s="1"/>
  <c r="M8" s="1"/>
  <c r="L8" s="1"/>
  <c r="K8" s="1"/>
  <c r="J8" s="1"/>
  <c r="I8" s="1"/>
  <c r="H8" s="1"/>
  <c r="G8" s="1"/>
  <c r="F8" s="1"/>
  <c r="E8" s="1"/>
  <c r="D8" s="1"/>
  <c r="C8" s="1"/>
  <c r="AR7"/>
  <c r="AQ7" s="1"/>
  <c r="AP7" s="1"/>
  <c r="AO7" s="1"/>
  <c r="AN7" s="1"/>
  <c r="AM7" s="1"/>
  <c r="AL7" s="1"/>
  <c r="AK7" s="1"/>
  <c r="AJ7" s="1"/>
  <c r="AI7" s="1"/>
  <c r="AH7" s="1"/>
  <c r="AG7" s="1"/>
  <c r="AF7" s="1"/>
  <c r="AE7" s="1"/>
  <c r="AD7" s="1"/>
  <c r="AC7" s="1"/>
  <c r="AB7" s="1"/>
  <c r="AA7" s="1"/>
  <c r="Z7" s="1"/>
  <c r="Y7" s="1"/>
  <c r="X7" s="1"/>
  <c r="W7" s="1"/>
  <c r="V7" s="1"/>
  <c r="U7" s="1"/>
  <c r="T7" s="1"/>
  <c r="S7" s="1"/>
  <c r="R7" s="1"/>
  <c r="Q7" s="1"/>
  <c r="P7" s="1"/>
  <c r="O7" s="1"/>
  <c r="N7" s="1"/>
  <c r="M7" s="1"/>
  <c r="L7" s="1"/>
  <c r="K7" s="1"/>
  <c r="J7" s="1"/>
  <c r="I7" s="1"/>
  <c r="H7" s="1"/>
  <c r="G7" s="1"/>
  <c r="F7" s="1"/>
  <c r="E7" s="1"/>
  <c r="D7" s="1"/>
  <c r="C7" s="1"/>
  <c r="AR6"/>
  <c r="AQ6" s="1"/>
  <c r="AP6" s="1"/>
  <c r="AO6" s="1"/>
  <c r="AN6" s="1"/>
  <c r="AM6" s="1"/>
  <c r="AL6" s="1"/>
  <c r="AK6" s="1"/>
  <c r="AJ6" s="1"/>
  <c r="AI6" s="1"/>
  <c r="AH6" s="1"/>
  <c r="AG6" s="1"/>
  <c r="AF6" s="1"/>
  <c r="AE6" s="1"/>
  <c r="AD6" s="1"/>
  <c r="AC6" s="1"/>
  <c r="AB6" s="1"/>
  <c r="AA6" s="1"/>
  <c r="Z6" s="1"/>
  <c r="Y6" s="1"/>
  <c r="X6" s="1"/>
  <c r="W6" s="1"/>
  <c r="V6" s="1"/>
  <c r="U6" s="1"/>
  <c r="T6" s="1"/>
  <c r="S6" s="1"/>
  <c r="R6" s="1"/>
  <c r="Q6" s="1"/>
  <c r="P6" s="1"/>
  <c r="O6" s="1"/>
  <c r="N6" s="1"/>
  <c r="M6" s="1"/>
  <c r="L6" s="1"/>
  <c r="K6" s="1"/>
  <c r="J6" s="1"/>
  <c r="I6" s="1"/>
  <c r="H6" s="1"/>
  <c r="G6" s="1"/>
  <c r="F6" s="1"/>
  <c r="E6" s="1"/>
  <c r="D6" s="1"/>
  <c r="C6" s="1"/>
  <c r="AR5"/>
  <c r="AQ5" s="1"/>
  <c r="AP5" s="1"/>
  <c r="AO5" s="1"/>
  <c r="AN5" s="1"/>
  <c r="AM5" s="1"/>
  <c r="AL5" s="1"/>
  <c r="AK5" s="1"/>
  <c r="AJ5" s="1"/>
  <c r="AI5" s="1"/>
  <c r="AH5" s="1"/>
  <c r="AG5" s="1"/>
  <c r="AF5" s="1"/>
  <c r="AE5" s="1"/>
  <c r="AD5" s="1"/>
  <c r="AC5" s="1"/>
  <c r="AB5" s="1"/>
  <c r="AA5" s="1"/>
  <c r="Z5" s="1"/>
  <c r="Y5" s="1"/>
  <c r="X5" s="1"/>
  <c r="W5" s="1"/>
  <c r="V5" s="1"/>
  <c r="U5" s="1"/>
  <c r="T5" s="1"/>
  <c r="S5" s="1"/>
  <c r="R5" s="1"/>
  <c r="Q5" s="1"/>
  <c r="P5" s="1"/>
  <c r="O5" s="1"/>
  <c r="N5" s="1"/>
  <c r="M5" s="1"/>
  <c r="L5" s="1"/>
  <c r="K5" s="1"/>
  <c r="J5" s="1"/>
  <c r="I5" s="1"/>
  <c r="H5" s="1"/>
  <c r="G5" s="1"/>
  <c r="F5" s="1"/>
  <c r="E5" s="1"/>
  <c r="D5" s="1"/>
  <c r="C5" s="1"/>
  <c r="AR4"/>
  <c r="AQ4" s="1"/>
  <c r="AP4" s="1"/>
  <c r="AO4" s="1"/>
  <c r="AN4" s="1"/>
  <c r="AM4" s="1"/>
  <c r="AL4" s="1"/>
  <c r="AK4" s="1"/>
  <c r="AJ4" s="1"/>
  <c r="AI4" s="1"/>
  <c r="AH4" s="1"/>
  <c r="AG4" s="1"/>
  <c r="AF4" s="1"/>
  <c r="AE4" s="1"/>
  <c r="AD4" s="1"/>
  <c r="AC4" s="1"/>
  <c r="AB4" s="1"/>
  <c r="AA4" s="1"/>
  <c r="Z4" s="1"/>
  <c r="Y4" s="1"/>
  <c r="X4" s="1"/>
  <c r="W4" s="1"/>
  <c r="V4" s="1"/>
  <c r="U4" s="1"/>
  <c r="T4" s="1"/>
  <c r="S4" s="1"/>
  <c r="R4" s="1"/>
  <c r="Q4" s="1"/>
  <c r="P4" s="1"/>
  <c r="O4" s="1"/>
  <c r="N4" s="1"/>
  <c r="M4" s="1"/>
  <c r="L4" s="1"/>
  <c r="K4" s="1"/>
  <c r="J4" s="1"/>
  <c r="I4" s="1"/>
  <c r="H4" s="1"/>
  <c r="G4" s="1"/>
  <c r="F4" s="1"/>
  <c r="E4" s="1"/>
  <c r="D4" s="1"/>
  <c r="C4" s="1"/>
  <c r="B4" s="1"/>
  <c r="AR3"/>
  <c r="AQ3" s="1"/>
  <c r="AP3" s="1"/>
  <c r="AO3" s="1"/>
  <c r="AN3" s="1"/>
  <c r="AM3" s="1"/>
  <c r="AL3" s="1"/>
  <c r="AK3" s="1"/>
  <c r="AJ3" s="1"/>
  <c r="AI3" s="1"/>
  <c r="AH3" s="1"/>
  <c r="AG3" s="1"/>
  <c r="AF3" s="1"/>
  <c r="AE3" s="1"/>
  <c r="AD3" s="1"/>
  <c r="AC3" s="1"/>
  <c r="AB3" s="1"/>
  <c r="AA3" s="1"/>
  <c r="Z3" s="1"/>
  <c r="Y3" s="1"/>
  <c r="X3" s="1"/>
  <c r="W3" s="1"/>
  <c r="V3" s="1"/>
  <c r="U3" s="1"/>
  <c r="T3" s="1"/>
  <c r="S3" s="1"/>
  <c r="R3" s="1"/>
  <c r="Q3" s="1"/>
  <c r="P3" s="1"/>
  <c r="O3" s="1"/>
  <c r="N3" s="1"/>
  <c r="M3" s="1"/>
  <c r="L3" s="1"/>
  <c r="K3" s="1"/>
  <c r="J3" s="1"/>
  <c r="I3" s="1"/>
  <c r="H3" s="1"/>
  <c r="G3" s="1"/>
  <c r="F3" s="1"/>
  <c r="E3" s="1"/>
  <c r="D3" s="1"/>
  <c r="C3" s="1"/>
  <c r="AR2"/>
  <c r="AQ2" s="1"/>
  <c r="AP2" s="1"/>
  <c r="AO2" s="1"/>
  <c r="AN2" s="1"/>
  <c r="AM2" s="1"/>
  <c r="AL2" s="1"/>
  <c r="AK2" s="1"/>
  <c r="AJ2" s="1"/>
  <c r="AI2" s="1"/>
  <c r="AH2" s="1"/>
  <c r="AG2" s="1"/>
  <c r="AF2" s="1"/>
  <c r="AE2" s="1"/>
  <c r="AD2" s="1"/>
  <c r="AC2" s="1"/>
  <c r="AB2" s="1"/>
  <c r="AA2" s="1"/>
  <c r="Z2" s="1"/>
  <c r="Y2" s="1"/>
  <c r="X2" s="1"/>
  <c r="W2" s="1"/>
  <c r="V2" s="1"/>
  <c r="U2" s="1"/>
  <c r="T2" s="1"/>
  <c r="S2" s="1"/>
  <c r="R2" s="1"/>
  <c r="Q2" s="1"/>
  <c r="P2" s="1"/>
  <c r="O2" s="1"/>
  <c r="N2" s="1"/>
  <c r="M2" s="1"/>
  <c r="L2" s="1"/>
  <c r="K2" s="1"/>
  <c r="J2" s="1"/>
  <c r="I2" s="1"/>
  <c r="H2" s="1"/>
  <c r="G2" s="1"/>
  <c r="F2" s="1"/>
  <c r="E2" s="1"/>
  <c r="D2" s="1"/>
  <c r="C2" s="1"/>
  <c r="B31" l="1"/>
  <c r="B16"/>
</calcChain>
</file>

<file path=xl/sharedStrings.xml><?xml version="1.0" encoding="utf-8"?>
<sst xmlns="http://schemas.openxmlformats.org/spreadsheetml/2006/main" count="19" uniqueCount="17">
  <si>
    <t>ld hl,nn</t>
  </si>
  <si>
    <t>ld bc,nn</t>
  </si>
  <si>
    <t>ldir</t>
  </si>
  <si>
    <t>ld (hl),e</t>
  </si>
  <si>
    <t>ld sp,hl</t>
  </si>
  <si>
    <t>push de</t>
  </si>
  <si>
    <t>add hl,bc</t>
  </si>
  <si>
    <t>dec a</t>
  </si>
  <si>
    <t>ld a,e</t>
  </si>
  <si>
    <t>and n</t>
  </si>
  <si>
    <t>add a,n</t>
  </si>
  <si>
    <t>ld e,a</t>
  </si>
  <si>
    <t>ld a,b</t>
  </si>
  <si>
    <t>adc a,d</t>
  </si>
  <si>
    <t>ld d,a</t>
  </si>
  <si>
    <t>xor n</t>
  </si>
  <si>
    <t>jp nz,nn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</si>
</sst>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color rgb="FF92D05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0" xfId="0" applyFont="1" applyFill="1"/>
    <xf numFmtId="0" fontId="0" fillId="0" borderId="0" xfId="0" quotePrefix="1"/>
    <xf numFmtId="0" fontId="0" fillId="3" borderId="0" xfId="0" applyFill="1"/>
    <xf numFmtId="0" fontId="0" fillId="4" borderId="0" xfId="0" applyFill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z80named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AIN"/>
      <sheetName val="ED"/>
      <sheetName val="CB"/>
      <sheetName val="DD"/>
      <sheetName val="FD"/>
      <sheetName val="DD CB"/>
      <sheetName val="FD CB"/>
      <sheetName val="MISC"/>
    </sheetNames>
    <definedNames>
      <definedName name="CB_BC" refersTo="='CB'!$B$2:$C$33"/>
      <definedName name="CB_EF" refersTo="='CB'!$E$2:$F$33"/>
      <definedName name="CB_HI" refersTo="='CB'!$H$2:$I$33"/>
      <definedName name="CB_KL" refersTo="='CB'!$K$2:$L$33"/>
      <definedName name="CB_NO" refersTo="='CB'!$N$2:$O$33"/>
      <definedName name="CB_QR" refersTo="='CB'!$Q$2:$R$33"/>
      <definedName name="CB_TU" refersTo="='CB'!$T$2:$U$33"/>
      <definedName name="CB_WX" refersTo="='CB'!$W$2:$X$33"/>
      <definedName name="DD_BC" refersTo="='DD'!$B$14:$C$16"/>
      <definedName name="DD_EF" refersTo="='DD'!$E$3:$F$33"/>
      <definedName name="DD_HI" refersTo="='DD'!$H$6:$I$16"/>
      <definedName name="DD_KL" refersTo="='DD'!$K$6:$L$30"/>
      <definedName name="DD_NO" refersTo="='DD'!$N$6:$O$25"/>
      <definedName name="DD_QR" refersTo="='DD'!$Q$6:$R$30"/>
      <definedName name="DD_TU" refersTo="='DD'!$T$6:$U$25"/>
      <definedName name="DD_WX" refersTo="='DD'!$W$14:$X$16"/>
      <definedName name="DDCB_TU" refersTo="='DD CB'!$T$2:$U$33"/>
      <definedName name="ED_BC" refersTo="='ED'!$B$10:$C$25"/>
      <definedName name="ED_EF" refersTo="='ED'!$E$10:$F$25"/>
      <definedName name="ED_HI" refersTo="='ED'!$H$10:$I$25"/>
      <definedName name="ED_KL" refersTo="='ED'!$K$10:$L$25"/>
      <definedName name="ED_NO" refersTo="='ED'!$N$10:$O$10"/>
      <definedName name="ED_QR" refersTo="='ED'!$Q$10:$R$11"/>
      <definedName name="ED_TU" refersTo="='ED'!$T$10:$U$13"/>
      <definedName name="ED_WX" refersTo="='ED'!$W$10:$X$15"/>
      <definedName name="FD_BC" refersTo="='FD'!$B$14:$C$16"/>
      <definedName name="FD_EF" refersTo="='FD'!$E$3:$F$33"/>
      <definedName name="FD_HI" refersTo="='FD'!$H$6:$I$16"/>
      <definedName name="FD_KL" refersTo="='FD'!$K$6:$L$30"/>
      <definedName name="FD_NO" refersTo="='FD'!$N$6:$O$25"/>
      <definedName name="FD_QR" refersTo="='FD'!$Q$6:$R$30"/>
      <definedName name="FD_TU" refersTo="='FD'!$T$6:$U$25"/>
      <definedName name="FD_WX" refersTo="='FD'!$W$14:$X$16"/>
      <definedName name="FDCB_TU" refersTo="='FD CB'!$T$2:$U$33"/>
      <definedName name="MAIN_BC" refersTo="='MAIN'!$B$2:$C$33"/>
      <definedName name="MAIN_EF" refersTo="='MAIN'!$E$2:$F$33"/>
      <definedName name="MAIN_HI" refersTo="='MAIN'!$H$2:$I$33"/>
      <definedName name="MAIN_KL" refersTo="='MAIN'!$K$2:$L$33"/>
      <definedName name="MAIN_NO" refersTo="='MAIN'!$N$2:$O$33"/>
      <definedName name="MAIN_QR" refersTo="='MAIN'!$Q$2:$R$33"/>
      <definedName name="MAIN_TU" refersTo="='MAIN'!$T$2:$U$33"/>
      <definedName name="MAIN_WX" refersTo="='MAIN'!$W$2:$X$33"/>
    </definedNames>
    <sheetDataSet>
      <sheetData sheetId="0">
        <row r="2">
          <cell r="B2" t="str">
            <v>NOP</v>
          </cell>
          <cell r="C2">
            <v>4</v>
          </cell>
          <cell r="E2" t="str">
            <v>LD BC,nn</v>
          </cell>
          <cell r="F2">
            <v>10</v>
          </cell>
          <cell r="H2" t="str">
            <v>LD (BC),A</v>
          </cell>
          <cell r="I2">
            <v>7</v>
          </cell>
          <cell r="K2" t="str">
            <v>INC BC</v>
          </cell>
          <cell r="L2">
            <v>6</v>
          </cell>
          <cell r="N2" t="str">
            <v>INC B</v>
          </cell>
          <cell r="O2">
            <v>4</v>
          </cell>
          <cell r="Q2" t="str">
            <v>DEC B</v>
          </cell>
          <cell r="R2">
            <v>4</v>
          </cell>
          <cell r="T2" t="str">
            <v>LD B,n</v>
          </cell>
          <cell r="U2">
            <v>7</v>
          </cell>
          <cell r="W2" t="str">
            <v>RLCA</v>
          </cell>
          <cell r="X2">
            <v>4</v>
          </cell>
        </row>
        <row r="3">
          <cell r="B3" t="str">
            <v>EX AF,AF'</v>
          </cell>
          <cell r="C3">
            <v>4</v>
          </cell>
          <cell r="E3" t="str">
            <v>ADD HL,BC</v>
          </cell>
          <cell r="F3">
            <v>11</v>
          </cell>
          <cell r="H3" t="str">
            <v>LD A,(BC)</v>
          </cell>
          <cell r="I3">
            <v>7</v>
          </cell>
          <cell r="K3" t="str">
            <v>DEC BC</v>
          </cell>
          <cell r="L3">
            <v>6</v>
          </cell>
          <cell r="N3" t="str">
            <v>INC C</v>
          </cell>
          <cell r="O3">
            <v>4</v>
          </cell>
          <cell r="Q3" t="str">
            <v>DEC C</v>
          </cell>
          <cell r="R3">
            <v>4</v>
          </cell>
          <cell r="T3" t="str">
            <v>LD C,n</v>
          </cell>
          <cell r="U3">
            <v>7</v>
          </cell>
          <cell r="W3" t="str">
            <v>RRCA</v>
          </cell>
          <cell r="X3">
            <v>4</v>
          </cell>
        </row>
        <row r="4">
          <cell r="B4" t="str">
            <v>DJNZ d</v>
          </cell>
          <cell r="C4">
            <v>13</v>
          </cell>
          <cell r="E4" t="str">
            <v>LD DE,nn</v>
          </cell>
          <cell r="F4">
            <v>10</v>
          </cell>
          <cell r="H4" t="str">
            <v>LD (DE),A</v>
          </cell>
          <cell r="I4">
            <v>7</v>
          </cell>
          <cell r="K4" t="str">
            <v>INC DE</v>
          </cell>
          <cell r="L4">
            <v>6</v>
          </cell>
          <cell r="N4" t="str">
            <v>INC D</v>
          </cell>
          <cell r="O4">
            <v>4</v>
          </cell>
          <cell r="Q4" t="str">
            <v>DEC D</v>
          </cell>
          <cell r="R4">
            <v>4</v>
          </cell>
          <cell r="T4" t="str">
            <v>LD D,n</v>
          </cell>
          <cell r="U4">
            <v>7</v>
          </cell>
          <cell r="W4" t="str">
            <v>RLA</v>
          </cell>
          <cell r="X4">
            <v>4</v>
          </cell>
        </row>
        <row r="5">
          <cell r="B5" t="str">
            <v>JR d</v>
          </cell>
          <cell r="C5">
            <v>12</v>
          </cell>
          <cell r="E5" t="str">
            <v>ADD HL,DE</v>
          </cell>
          <cell r="F5">
            <v>11</v>
          </cell>
          <cell r="H5" t="str">
            <v>LD A,(DE)</v>
          </cell>
          <cell r="I5">
            <v>7</v>
          </cell>
          <cell r="K5" t="str">
            <v>DEC DE</v>
          </cell>
          <cell r="L5">
            <v>6</v>
          </cell>
          <cell r="N5" t="str">
            <v>INC E</v>
          </cell>
          <cell r="O5">
            <v>4</v>
          </cell>
          <cell r="Q5" t="str">
            <v>DEC E</v>
          </cell>
          <cell r="R5">
            <v>4</v>
          </cell>
          <cell r="T5" t="str">
            <v>LD E,n</v>
          </cell>
          <cell r="U5">
            <v>7</v>
          </cell>
          <cell r="W5" t="str">
            <v>RRA</v>
          </cell>
          <cell r="X5">
            <v>4</v>
          </cell>
        </row>
        <row r="6">
          <cell r="B6" t="str">
            <v>JR NZ,d</v>
          </cell>
          <cell r="C6">
            <v>12</v>
          </cell>
          <cell r="E6" t="str">
            <v>LD HL,nn</v>
          </cell>
          <cell r="F6">
            <v>10</v>
          </cell>
          <cell r="H6" t="str">
            <v>LD (nn),HL</v>
          </cell>
          <cell r="I6">
            <v>16</v>
          </cell>
          <cell r="K6" t="str">
            <v>INC HL</v>
          </cell>
          <cell r="L6">
            <v>6</v>
          </cell>
          <cell r="N6" t="str">
            <v>INC H</v>
          </cell>
          <cell r="O6">
            <v>4</v>
          </cell>
          <cell r="Q6" t="str">
            <v>DEC H</v>
          </cell>
          <cell r="R6">
            <v>4</v>
          </cell>
          <cell r="T6" t="str">
            <v>LD H,n</v>
          </cell>
          <cell r="U6">
            <v>7</v>
          </cell>
          <cell r="W6" t="str">
            <v>DAA</v>
          </cell>
          <cell r="X6">
            <v>4</v>
          </cell>
        </row>
        <row r="7">
          <cell r="B7" t="str">
            <v>JR Z,d</v>
          </cell>
          <cell r="C7">
            <v>12</v>
          </cell>
          <cell r="E7" t="str">
            <v>ADD HL,HL</v>
          </cell>
          <cell r="F7">
            <v>11</v>
          </cell>
          <cell r="H7" t="str">
            <v>LD HL,(nn)</v>
          </cell>
          <cell r="I7">
            <v>16</v>
          </cell>
          <cell r="K7" t="str">
            <v>DEC HL</v>
          </cell>
          <cell r="L7">
            <v>6</v>
          </cell>
          <cell r="N7" t="str">
            <v>INC L</v>
          </cell>
          <cell r="O7">
            <v>4</v>
          </cell>
          <cell r="Q7" t="str">
            <v>DEC L</v>
          </cell>
          <cell r="R7">
            <v>4</v>
          </cell>
          <cell r="T7" t="str">
            <v>LD L,n</v>
          </cell>
          <cell r="U7">
            <v>7</v>
          </cell>
          <cell r="W7" t="str">
            <v>CPL</v>
          </cell>
          <cell r="X7">
            <v>4</v>
          </cell>
        </row>
        <row r="8">
          <cell r="B8" t="str">
            <v>JR NC,d</v>
          </cell>
          <cell r="C8">
            <v>12</v>
          </cell>
          <cell r="E8" t="str">
            <v>LD SP,nn</v>
          </cell>
          <cell r="F8">
            <v>10</v>
          </cell>
          <cell r="H8" t="str">
            <v>LD (nn),A</v>
          </cell>
          <cell r="I8">
            <v>13</v>
          </cell>
          <cell r="K8" t="str">
            <v>INC SP</v>
          </cell>
          <cell r="L8">
            <v>6</v>
          </cell>
          <cell r="N8" t="str">
            <v>INC (HL)</v>
          </cell>
          <cell r="O8">
            <v>7</v>
          </cell>
          <cell r="Q8" t="str">
            <v>DEC (HL)</v>
          </cell>
          <cell r="R8">
            <v>7</v>
          </cell>
          <cell r="T8" t="str">
            <v>LD (HL),n</v>
          </cell>
          <cell r="U8">
            <v>10</v>
          </cell>
          <cell r="W8" t="str">
            <v>SCF</v>
          </cell>
          <cell r="X8">
            <v>4</v>
          </cell>
        </row>
        <row r="9">
          <cell r="B9" t="str">
            <v>JR C,d</v>
          </cell>
          <cell r="C9">
            <v>12</v>
          </cell>
          <cell r="E9" t="str">
            <v>ADD HL,SP</v>
          </cell>
          <cell r="F9">
            <v>11</v>
          </cell>
          <cell r="H9" t="str">
            <v>LD A,(nn)</v>
          </cell>
          <cell r="I9">
            <v>13</v>
          </cell>
          <cell r="K9" t="str">
            <v>DEC SP</v>
          </cell>
          <cell r="L9">
            <v>6</v>
          </cell>
          <cell r="N9" t="str">
            <v>INC A</v>
          </cell>
          <cell r="O9">
            <v>4</v>
          </cell>
          <cell r="Q9" t="str">
            <v>DEC A</v>
          </cell>
          <cell r="R9">
            <v>4</v>
          </cell>
          <cell r="T9" t="str">
            <v>LD A,n</v>
          </cell>
          <cell r="U9">
            <v>7</v>
          </cell>
          <cell r="W9" t="str">
            <v>CCF</v>
          </cell>
          <cell r="X9">
            <v>4</v>
          </cell>
        </row>
        <row r="10">
          <cell r="B10" t="str">
            <v>LD B,B</v>
          </cell>
          <cell r="C10">
            <v>4</v>
          </cell>
          <cell r="E10" t="str">
            <v>LD B,C</v>
          </cell>
          <cell r="F10">
            <v>4</v>
          </cell>
          <cell r="H10" t="str">
            <v>LD B,D</v>
          </cell>
          <cell r="I10">
            <v>4</v>
          </cell>
          <cell r="K10" t="str">
            <v>LD B,E</v>
          </cell>
          <cell r="L10">
            <v>4</v>
          </cell>
          <cell r="N10" t="str">
            <v>LD B,H</v>
          </cell>
          <cell r="O10">
            <v>4</v>
          </cell>
          <cell r="Q10" t="str">
            <v>LD B,L</v>
          </cell>
          <cell r="R10">
            <v>4</v>
          </cell>
          <cell r="T10" t="str">
            <v>LD B,(HL)</v>
          </cell>
          <cell r="U10">
            <v>7</v>
          </cell>
          <cell r="W10" t="str">
            <v>LD B,A</v>
          </cell>
          <cell r="X10">
            <v>4</v>
          </cell>
        </row>
        <row r="11">
          <cell r="B11" t="str">
            <v>LD C,B</v>
          </cell>
          <cell r="C11">
            <v>4</v>
          </cell>
          <cell r="E11" t="str">
            <v>LD C,C</v>
          </cell>
          <cell r="F11">
            <v>4</v>
          </cell>
          <cell r="H11" t="str">
            <v>LD C,D</v>
          </cell>
          <cell r="I11">
            <v>4</v>
          </cell>
          <cell r="K11" t="str">
            <v>LD C,E</v>
          </cell>
          <cell r="L11">
            <v>4</v>
          </cell>
          <cell r="N11" t="str">
            <v>LD C,H</v>
          </cell>
          <cell r="O11">
            <v>4</v>
          </cell>
          <cell r="Q11" t="str">
            <v>LD C,L</v>
          </cell>
          <cell r="R11">
            <v>4</v>
          </cell>
          <cell r="T11" t="str">
            <v>LD C,(HL)</v>
          </cell>
          <cell r="U11">
            <v>7</v>
          </cell>
          <cell r="W11" t="str">
            <v>LD C,A</v>
          </cell>
          <cell r="X11">
            <v>4</v>
          </cell>
        </row>
        <row r="12">
          <cell r="B12" t="str">
            <v>LD D,B</v>
          </cell>
          <cell r="C12">
            <v>4</v>
          </cell>
          <cell r="E12" t="str">
            <v>LD D,C</v>
          </cell>
          <cell r="F12">
            <v>4</v>
          </cell>
          <cell r="H12" t="str">
            <v>LD D,D</v>
          </cell>
          <cell r="I12">
            <v>4</v>
          </cell>
          <cell r="K12" t="str">
            <v>LD D,E</v>
          </cell>
          <cell r="L12">
            <v>4</v>
          </cell>
          <cell r="N12" t="str">
            <v>LD D,H</v>
          </cell>
          <cell r="O12">
            <v>4</v>
          </cell>
          <cell r="Q12" t="str">
            <v>LD D,L</v>
          </cell>
          <cell r="R12">
            <v>4</v>
          </cell>
          <cell r="T12" t="str">
            <v>LD D,(HL)</v>
          </cell>
          <cell r="U12">
            <v>7</v>
          </cell>
          <cell r="W12" t="str">
            <v>LD D,A</v>
          </cell>
          <cell r="X12">
            <v>4</v>
          </cell>
        </row>
        <row r="13">
          <cell r="B13" t="str">
            <v>LD E,B</v>
          </cell>
          <cell r="C13">
            <v>4</v>
          </cell>
          <cell r="E13" t="str">
            <v>LD E,C</v>
          </cell>
          <cell r="F13">
            <v>4</v>
          </cell>
          <cell r="H13" t="str">
            <v>LD E,D</v>
          </cell>
          <cell r="I13">
            <v>4</v>
          </cell>
          <cell r="K13" t="str">
            <v>LD E,E</v>
          </cell>
          <cell r="L13">
            <v>4</v>
          </cell>
          <cell r="N13" t="str">
            <v>LD E,H</v>
          </cell>
          <cell r="O13">
            <v>4</v>
          </cell>
          <cell r="Q13" t="str">
            <v>LD E,L</v>
          </cell>
          <cell r="R13">
            <v>4</v>
          </cell>
          <cell r="T13" t="str">
            <v>LD E,(HL)</v>
          </cell>
          <cell r="U13">
            <v>7</v>
          </cell>
          <cell r="W13" t="str">
            <v>LD E,A</v>
          </cell>
          <cell r="X13">
            <v>4</v>
          </cell>
        </row>
        <row r="14">
          <cell r="B14" t="str">
            <v>LD H,B</v>
          </cell>
          <cell r="C14">
            <v>4</v>
          </cell>
          <cell r="E14" t="str">
            <v>LD H,C</v>
          </cell>
          <cell r="F14">
            <v>4</v>
          </cell>
          <cell r="H14" t="str">
            <v>LD H,D</v>
          </cell>
          <cell r="I14">
            <v>4</v>
          </cell>
          <cell r="K14" t="str">
            <v>LD H,E</v>
          </cell>
          <cell r="L14">
            <v>4</v>
          </cell>
          <cell r="N14" t="str">
            <v>LD H,H</v>
          </cell>
          <cell r="O14">
            <v>4</v>
          </cell>
          <cell r="Q14" t="str">
            <v>LD H,L</v>
          </cell>
          <cell r="R14">
            <v>4</v>
          </cell>
          <cell r="T14" t="str">
            <v>LD H,(HL)</v>
          </cell>
          <cell r="U14">
            <v>7</v>
          </cell>
          <cell r="W14" t="str">
            <v>LD H,A</v>
          </cell>
          <cell r="X14">
            <v>4</v>
          </cell>
        </row>
        <row r="15">
          <cell r="B15" t="str">
            <v>LD L,B</v>
          </cell>
          <cell r="C15">
            <v>4</v>
          </cell>
          <cell r="E15" t="str">
            <v>LD L,C</v>
          </cell>
          <cell r="F15">
            <v>4</v>
          </cell>
          <cell r="H15" t="str">
            <v>LD L,D</v>
          </cell>
          <cell r="I15">
            <v>4</v>
          </cell>
          <cell r="K15" t="str">
            <v>LD L,E</v>
          </cell>
          <cell r="L15">
            <v>4</v>
          </cell>
          <cell r="N15" t="str">
            <v>LD L,H</v>
          </cell>
          <cell r="O15">
            <v>4</v>
          </cell>
          <cell r="Q15" t="str">
            <v>LD L,L</v>
          </cell>
          <cell r="R15">
            <v>4</v>
          </cell>
          <cell r="T15" t="str">
            <v>LD L,(HL)</v>
          </cell>
          <cell r="U15">
            <v>7</v>
          </cell>
          <cell r="W15" t="str">
            <v>LD L,A</v>
          </cell>
          <cell r="X15">
            <v>4</v>
          </cell>
        </row>
        <row r="16">
          <cell r="B16" t="str">
            <v>LD (HL),B</v>
          </cell>
          <cell r="C16">
            <v>7</v>
          </cell>
          <cell r="E16" t="str">
            <v>LD (HL),C</v>
          </cell>
          <cell r="F16">
            <v>7</v>
          </cell>
          <cell r="H16" t="str">
            <v>LD (HL),D</v>
          </cell>
          <cell r="I16">
            <v>7</v>
          </cell>
          <cell r="K16" t="str">
            <v>LD (HL),E</v>
          </cell>
          <cell r="L16">
            <v>7</v>
          </cell>
          <cell r="N16" t="str">
            <v>LD (HL),H</v>
          </cell>
          <cell r="O16">
            <v>7</v>
          </cell>
          <cell r="Q16" t="str">
            <v>LD (HL),L</v>
          </cell>
          <cell r="R16">
            <v>7</v>
          </cell>
          <cell r="T16" t="str">
            <v>HALT</v>
          </cell>
          <cell r="U16">
            <v>4</v>
          </cell>
          <cell r="W16" t="str">
            <v>LD (HL),A</v>
          </cell>
          <cell r="X16">
            <v>7</v>
          </cell>
        </row>
        <row r="17">
          <cell r="B17" t="str">
            <v>LD A,B</v>
          </cell>
          <cell r="C17">
            <v>4</v>
          </cell>
          <cell r="E17" t="str">
            <v>LD A,C</v>
          </cell>
          <cell r="F17">
            <v>4</v>
          </cell>
          <cell r="H17" t="str">
            <v>LD A,D</v>
          </cell>
          <cell r="I17">
            <v>4</v>
          </cell>
          <cell r="K17" t="str">
            <v>LD A,E</v>
          </cell>
          <cell r="L17">
            <v>4</v>
          </cell>
          <cell r="N17" t="str">
            <v>LD A,H</v>
          </cell>
          <cell r="O17">
            <v>4</v>
          </cell>
          <cell r="Q17" t="str">
            <v>LD A,L</v>
          </cell>
          <cell r="R17">
            <v>4</v>
          </cell>
          <cell r="T17" t="str">
            <v>LD A,(HL)</v>
          </cell>
          <cell r="U17">
            <v>7</v>
          </cell>
          <cell r="W17" t="str">
            <v>LD A,A</v>
          </cell>
          <cell r="X17">
            <v>4</v>
          </cell>
        </row>
        <row r="18">
          <cell r="B18" t="str">
            <v>ADD A,B</v>
          </cell>
          <cell r="C18">
            <v>4</v>
          </cell>
          <cell r="E18" t="str">
            <v>ADD A,C</v>
          </cell>
          <cell r="F18">
            <v>4</v>
          </cell>
          <cell r="H18" t="str">
            <v>ADD A,D</v>
          </cell>
          <cell r="I18">
            <v>4</v>
          </cell>
          <cell r="K18" t="str">
            <v>ADD A,E</v>
          </cell>
          <cell r="L18">
            <v>4</v>
          </cell>
          <cell r="N18" t="str">
            <v>ADD A,H</v>
          </cell>
          <cell r="O18">
            <v>4</v>
          </cell>
          <cell r="Q18" t="str">
            <v>ADD A,L</v>
          </cell>
          <cell r="R18">
            <v>4</v>
          </cell>
          <cell r="T18" t="str">
            <v>ADD A,(HL)</v>
          </cell>
          <cell r="U18">
            <v>7</v>
          </cell>
          <cell r="W18" t="str">
            <v>ADD A,A</v>
          </cell>
          <cell r="X18">
            <v>4</v>
          </cell>
        </row>
        <row r="19">
          <cell r="B19" t="str">
            <v>ADC A,B</v>
          </cell>
          <cell r="C19">
            <v>4</v>
          </cell>
          <cell r="E19" t="str">
            <v>ADC A,C</v>
          </cell>
          <cell r="F19">
            <v>4</v>
          </cell>
          <cell r="H19" t="str">
            <v>ADC A,D</v>
          </cell>
          <cell r="I19">
            <v>4</v>
          </cell>
          <cell r="K19" t="str">
            <v>ADC A,E</v>
          </cell>
          <cell r="L19">
            <v>4</v>
          </cell>
          <cell r="N19" t="str">
            <v>ADC A,H</v>
          </cell>
          <cell r="O19">
            <v>4</v>
          </cell>
          <cell r="Q19" t="str">
            <v>ADC A,L</v>
          </cell>
          <cell r="R19">
            <v>4</v>
          </cell>
          <cell r="T19" t="str">
            <v>ADC A,(HL)</v>
          </cell>
          <cell r="U19">
            <v>7</v>
          </cell>
          <cell r="W19" t="str">
            <v>ADC A,A</v>
          </cell>
          <cell r="X19">
            <v>4</v>
          </cell>
        </row>
        <row r="20">
          <cell r="B20" t="str">
            <v>SUB B</v>
          </cell>
          <cell r="C20">
            <v>4</v>
          </cell>
          <cell r="E20" t="str">
            <v>SUB C</v>
          </cell>
          <cell r="F20">
            <v>4</v>
          </cell>
          <cell r="H20" t="str">
            <v>SUB D</v>
          </cell>
          <cell r="I20">
            <v>4</v>
          </cell>
          <cell r="K20" t="str">
            <v>SUB E</v>
          </cell>
          <cell r="L20">
            <v>4</v>
          </cell>
          <cell r="N20" t="str">
            <v>SUB H</v>
          </cell>
          <cell r="O20">
            <v>4</v>
          </cell>
          <cell r="Q20" t="str">
            <v>SUB L</v>
          </cell>
          <cell r="R20">
            <v>4</v>
          </cell>
          <cell r="T20" t="str">
            <v>SUB (HL)</v>
          </cell>
          <cell r="U20">
            <v>7</v>
          </cell>
          <cell r="W20" t="str">
            <v>SUB A</v>
          </cell>
          <cell r="X20">
            <v>4</v>
          </cell>
        </row>
        <row r="21">
          <cell r="B21" t="str">
            <v>SBC A,B</v>
          </cell>
          <cell r="C21">
            <v>4</v>
          </cell>
          <cell r="E21" t="str">
            <v>SBC A,C</v>
          </cell>
          <cell r="F21">
            <v>4</v>
          </cell>
          <cell r="H21" t="str">
            <v>SBC A,D</v>
          </cell>
          <cell r="I21">
            <v>4</v>
          </cell>
          <cell r="K21" t="str">
            <v>SBC A,E</v>
          </cell>
          <cell r="L21">
            <v>4</v>
          </cell>
          <cell r="N21" t="str">
            <v>SBC A,H</v>
          </cell>
          <cell r="O21">
            <v>4</v>
          </cell>
          <cell r="Q21" t="str">
            <v>SBC A,L</v>
          </cell>
          <cell r="R21">
            <v>4</v>
          </cell>
          <cell r="T21" t="str">
            <v>SBC A,(HL)</v>
          </cell>
          <cell r="U21">
            <v>7</v>
          </cell>
          <cell r="W21" t="str">
            <v>SBC A,A</v>
          </cell>
          <cell r="X21">
            <v>4</v>
          </cell>
        </row>
        <row r="22">
          <cell r="B22" t="str">
            <v>AND B</v>
          </cell>
          <cell r="C22">
            <v>4</v>
          </cell>
          <cell r="E22" t="str">
            <v>AND C</v>
          </cell>
          <cell r="F22">
            <v>4</v>
          </cell>
          <cell r="H22" t="str">
            <v>AND D</v>
          </cell>
          <cell r="I22">
            <v>4</v>
          </cell>
          <cell r="K22" t="str">
            <v>AND E</v>
          </cell>
          <cell r="L22">
            <v>4</v>
          </cell>
          <cell r="N22" t="str">
            <v>AND H</v>
          </cell>
          <cell r="O22">
            <v>4</v>
          </cell>
          <cell r="Q22" t="str">
            <v>AND L</v>
          </cell>
          <cell r="R22">
            <v>4</v>
          </cell>
          <cell r="T22" t="str">
            <v>AND (HL)</v>
          </cell>
          <cell r="U22">
            <v>7</v>
          </cell>
          <cell r="W22" t="str">
            <v>AND A</v>
          </cell>
          <cell r="X22">
            <v>4</v>
          </cell>
        </row>
        <row r="23">
          <cell r="B23" t="str">
            <v>XOR B</v>
          </cell>
          <cell r="C23">
            <v>4</v>
          </cell>
          <cell r="E23" t="str">
            <v>XOR C</v>
          </cell>
          <cell r="F23">
            <v>4</v>
          </cell>
          <cell r="H23" t="str">
            <v>XOR D</v>
          </cell>
          <cell r="I23">
            <v>4</v>
          </cell>
          <cell r="K23" t="str">
            <v>XOR E</v>
          </cell>
          <cell r="L23">
            <v>4</v>
          </cell>
          <cell r="N23" t="str">
            <v>XOR H</v>
          </cell>
          <cell r="O23">
            <v>4</v>
          </cell>
          <cell r="Q23" t="str">
            <v>XOR L</v>
          </cell>
          <cell r="R23">
            <v>4</v>
          </cell>
          <cell r="T23" t="str">
            <v>XOR (HL)</v>
          </cell>
          <cell r="U23">
            <v>7</v>
          </cell>
          <cell r="W23" t="str">
            <v>XOR A</v>
          </cell>
          <cell r="X23">
            <v>4</v>
          </cell>
        </row>
        <row r="24">
          <cell r="B24" t="str">
            <v>OR B</v>
          </cell>
          <cell r="C24">
            <v>4</v>
          </cell>
          <cell r="E24" t="str">
            <v>OR C</v>
          </cell>
          <cell r="F24">
            <v>4</v>
          </cell>
          <cell r="H24" t="str">
            <v>OR D</v>
          </cell>
          <cell r="I24">
            <v>4</v>
          </cell>
          <cell r="K24" t="str">
            <v>OR E</v>
          </cell>
          <cell r="L24">
            <v>4</v>
          </cell>
          <cell r="N24" t="str">
            <v>OR H</v>
          </cell>
          <cell r="O24">
            <v>4</v>
          </cell>
          <cell r="Q24" t="str">
            <v>OR L</v>
          </cell>
          <cell r="R24">
            <v>4</v>
          </cell>
          <cell r="T24" t="str">
            <v>OR (HL)</v>
          </cell>
          <cell r="U24">
            <v>7</v>
          </cell>
          <cell r="W24" t="str">
            <v>OR A</v>
          </cell>
          <cell r="X24">
            <v>4</v>
          </cell>
        </row>
        <row r="25">
          <cell r="B25" t="str">
            <v>CP B</v>
          </cell>
          <cell r="C25">
            <v>4</v>
          </cell>
          <cell r="E25" t="str">
            <v>CP C</v>
          </cell>
          <cell r="F25">
            <v>4</v>
          </cell>
          <cell r="H25" t="str">
            <v>CP D</v>
          </cell>
          <cell r="I25">
            <v>4</v>
          </cell>
          <cell r="K25" t="str">
            <v>CP E</v>
          </cell>
          <cell r="L25">
            <v>4</v>
          </cell>
          <cell r="N25" t="str">
            <v>CP H</v>
          </cell>
          <cell r="O25">
            <v>4</v>
          </cell>
          <cell r="Q25" t="str">
            <v>CP L</v>
          </cell>
          <cell r="R25">
            <v>4</v>
          </cell>
          <cell r="T25" t="str">
            <v>CP (HL)</v>
          </cell>
          <cell r="U25">
            <v>7</v>
          </cell>
          <cell r="W25" t="str">
            <v>CP A</v>
          </cell>
          <cell r="X25">
            <v>4</v>
          </cell>
        </row>
        <row r="26">
          <cell r="B26" t="str">
            <v>RET NZ</v>
          </cell>
          <cell r="C26">
            <v>11</v>
          </cell>
          <cell r="E26" t="str">
            <v>POP BC</v>
          </cell>
          <cell r="F26">
            <v>10</v>
          </cell>
          <cell r="H26" t="str">
            <v>JP NZ,nn</v>
          </cell>
          <cell r="I26">
            <v>10</v>
          </cell>
          <cell r="K26" t="str">
            <v>JP nn</v>
          </cell>
          <cell r="L26">
            <v>10</v>
          </cell>
          <cell r="N26" t="str">
            <v>CALL NZ,nn</v>
          </cell>
          <cell r="O26">
            <v>17</v>
          </cell>
          <cell r="Q26" t="str">
            <v>PUSH BC</v>
          </cell>
          <cell r="R26">
            <v>11</v>
          </cell>
          <cell r="T26" t="str">
            <v>ADD A,n</v>
          </cell>
          <cell r="U26">
            <v>7</v>
          </cell>
          <cell r="W26" t="str">
            <v>RST 00</v>
          </cell>
          <cell r="X26">
            <v>11</v>
          </cell>
        </row>
        <row r="27">
          <cell r="B27" t="str">
            <v>RET Z</v>
          </cell>
          <cell r="C27">
            <v>11</v>
          </cell>
          <cell r="E27" t="str">
            <v>RET</v>
          </cell>
          <cell r="F27">
            <v>10</v>
          </cell>
          <cell r="H27" t="str">
            <v>JP Z,nn</v>
          </cell>
          <cell r="I27">
            <v>10</v>
          </cell>
          <cell r="K27" t="str">
            <v>--- CB ---</v>
          </cell>
          <cell r="N27" t="str">
            <v>CALL Z,nn</v>
          </cell>
          <cell r="O27">
            <v>17</v>
          </cell>
          <cell r="Q27" t="str">
            <v>CALL nn</v>
          </cell>
          <cell r="R27">
            <v>17</v>
          </cell>
          <cell r="T27" t="str">
            <v>ADC A,n</v>
          </cell>
          <cell r="U27">
            <v>7</v>
          </cell>
          <cell r="W27" t="str">
            <v>RST 08</v>
          </cell>
          <cell r="X27">
            <v>11</v>
          </cell>
        </row>
        <row r="28">
          <cell r="B28" t="str">
            <v>RET NC</v>
          </cell>
          <cell r="C28">
            <v>11</v>
          </cell>
          <cell r="E28" t="str">
            <v>POP DE</v>
          </cell>
          <cell r="F28">
            <v>10</v>
          </cell>
          <cell r="H28" t="str">
            <v>JP NC,nn</v>
          </cell>
          <cell r="I28">
            <v>10</v>
          </cell>
          <cell r="K28" t="str">
            <v>OUT (n),A</v>
          </cell>
          <cell r="L28">
            <v>11</v>
          </cell>
          <cell r="N28" t="str">
            <v>CALL NC,nn</v>
          </cell>
          <cell r="O28">
            <v>17</v>
          </cell>
          <cell r="Q28" t="str">
            <v>PUSH DE</v>
          </cell>
          <cell r="R28">
            <v>11</v>
          </cell>
          <cell r="T28" t="str">
            <v>SUB n</v>
          </cell>
          <cell r="U28">
            <v>7</v>
          </cell>
          <cell r="W28" t="str">
            <v>RST 10</v>
          </cell>
          <cell r="X28">
            <v>11</v>
          </cell>
        </row>
        <row r="29">
          <cell r="B29" t="str">
            <v>RET C</v>
          </cell>
          <cell r="C29">
            <v>11</v>
          </cell>
          <cell r="E29" t="str">
            <v>EXX</v>
          </cell>
          <cell r="F29">
            <v>4</v>
          </cell>
          <cell r="H29" t="str">
            <v>JP C,nn</v>
          </cell>
          <cell r="I29">
            <v>10</v>
          </cell>
          <cell r="K29" t="str">
            <v>IN A,(n)</v>
          </cell>
          <cell r="L29">
            <v>11</v>
          </cell>
          <cell r="N29" t="str">
            <v>CALL C,nn</v>
          </cell>
          <cell r="O29">
            <v>17</v>
          </cell>
          <cell r="Q29" t="str">
            <v>--- DD ---</v>
          </cell>
          <cell r="T29" t="str">
            <v>SBC A,n</v>
          </cell>
          <cell r="U29">
            <v>7</v>
          </cell>
          <cell r="W29" t="str">
            <v>RST 18</v>
          </cell>
          <cell r="X29">
            <v>11</v>
          </cell>
        </row>
        <row r="30">
          <cell r="B30" t="str">
            <v>RET PO</v>
          </cell>
          <cell r="C30">
            <v>11</v>
          </cell>
          <cell r="E30" t="str">
            <v>POP HL</v>
          </cell>
          <cell r="F30">
            <v>10</v>
          </cell>
          <cell r="H30" t="str">
            <v>JP PO,nn</v>
          </cell>
          <cell r="I30">
            <v>10</v>
          </cell>
          <cell r="K30" t="str">
            <v>EX (SP),HL</v>
          </cell>
          <cell r="L30">
            <v>19</v>
          </cell>
          <cell r="N30" t="str">
            <v>CALL PO,nn</v>
          </cell>
          <cell r="O30">
            <v>17</v>
          </cell>
          <cell r="Q30" t="str">
            <v>PUSH HL</v>
          </cell>
          <cell r="R30">
            <v>11</v>
          </cell>
          <cell r="T30" t="str">
            <v>AND n</v>
          </cell>
          <cell r="U30">
            <v>7</v>
          </cell>
          <cell r="W30" t="str">
            <v>RST 20</v>
          </cell>
          <cell r="X30">
            <v>11</v>
          </cell>
        </row>
        <row r="31">
          <cell r="B31" t="str">
            <v>RET PE</v>
          </cell>
          <cell r="C31">
            <v>11</v>
          </cell>
          <cell r="E31" t="str">
            <v>JP (HL)</v>
          </cell>
          <cell r="F31">
            <v>4</v>
          </cell>
          <cell r="H31" t="str">
            <v>JP PE,nn</v>
          </cell>
          <cell r="I31">
            <v>10</v>
          </cell>
          <cell r="K31" t="str">
            <v>EX DE,HL</v>
          </cell>
          <cell r="L31">
            <v>4</v>
          </cell>
          <cell r="N31" t="str">
            <v>CALL PE,nn</v>
          </cell>
          <cell r="O31">
            <v>17</v>
          </cell>
          <cell r="Q31" t="str">
            <v>--- ED ---</v>
          </cell>
          <cell r="T31" t="str">
            <v>XOR n</v>
          </cell>
          <cell r="U31">
            <v>7</v>
          </cell>
          <cell r="W31" t="str">
            <v>RST 28</v>
          </cell>
          <cell r="X31">
            <v>11</v>
          </cell>
        </row>
        <row r="32">
          <cell r="B32" t="str">
            <v>RET P</v>
          </cell>
          <cell r="C32">
            <v>11</v>
          </cell>
          <cell r="E32" t="str">
            <v>POP AF</v>
          </cell>
          <cell r="F32">
            <v>10</v>
          </cell>
          <cell r="H32" t="str">
            <v>JP P,nn</v>
          </cell>
          <cell r="I32">
            <v>10</v>
          </cell>
          <cell r="K32" t="str">
            <v>DI</v>
          </cell>
          <cell r="L32">
            <v>4</v>
          </cell>
          <cell r="N32" t="str">
            <v>CALL P,nn</v>
          </cell>
          <cell r="O32">
            <v>17</v>
          </cell>
          <cell r="Q32" t="str">
            <v>PUSH AF</v>
          </cell>
          <cell r="R32">
            <v>11</v>
          </cell>
          <cell r="T32" t="str">
            <v>OR n</v>
          </cell>
          <cell r="U32">
            <v>7</v>
          </cell>
          <cell r="W32" t="str">
            <v>RST 30</v>
          </cell>
          <cell r="X32">
            <v>11</v>
          </cell>
        </row>
        <row r="33">
          <cell r="B33" t="str">
            <v>RET M</v>
          </cell>
          <cell r="C33">
            <v>11</v>
          </cell>
          <cell r="E33" t="str">
            <v>LD SP,HL</v>
          </cell>
          <cell r="F33">
            <v>6</v>
          </cell>
          <cell r="H33" t="str">
            <v>JP M,nn</v>
          </cell>
          <cell r="I33">
            <v>10</v>
          </cell>
          <cell r="K33" t="str">
            <v>EI</v>
          </cell>
          <cell r="L33">
            <v>4</v>
          </cell>
          <cell r="N33" t="str">
            <v>CALL M,nn</v>
          </cell>
          <cell r="O33">
            <v>17</v>
          </cell>
          <cell r="Q33" t="str">
            <v>--- FD ---</v>
          </cell>
          <cell r="T33" t="str">
            <v>CP n</v>
          </cell>
          <cell r="U33">
            <v>7</v>
          </cell>
          <cell r="W33" t="str">
            <v>RST 38</v>
          </cell>
          <cell r="X33">
            <v>11</v>
          </cell>
        </row>
      </sheetData>
      <sheetData sheetId="1">
        <row r="2">
          <cell r="B2" t="str">
            <v>NOP</v>
          </cell>
          <cell r="E2" t="str">
            <v>NOP</v>
          </cell>
          <cell r="H2" t="str">
            <v>NOP</v>
          </cell>
          <cell r="K2" t="str">
            <v>NOP</v>
          </cell>
          <cell r="N2" t="str">
            <v>NOP</v>
          </cell>
          <cell r="Q2" t="str">
            <v>NOP</v>
          </cell>
          <cell r="T2" t="str">
            <v>NOP</v>
          </cell>
          <cell r="W2" t="str">
            <v>NOP</v>
          </cell>
        </row>
        <row r="3">
          <cell r="B3" t="str">
            <v>NOP</v>
          </cell>
          <cell r="E3" t="str">
            <v>NOP</v>
          </cell>
          <cell r="H3" t="str">
            <v>NOP</v>
          </cell>
          <cell r="K3" t="str">
            <v>NOP</v>
          </cell>
          <cell r="N3" t="str">
            <v>NOP</v>
          </cell>
          <cell r="Q3" t="str">
            <v>NOP</v>
          </cell>
          <cell r="T3" t="str">
            <v>NOP</v>
          </cell>
          <cell r="W3" t="str">
            <v>NOP</v>
          </cell>
        </row>
        <row r="4">
          <cell r="B4" t="str">
            <v>NOP</v>
          </cell>
          <cell r="E4" t="str">
            <v>NOP</v>
          </cell>
          <cell r="H4" t="str">
            <v>NOP</v>
          </cell>
          <cell r="K4" t="str">
            <v>NOP</v>
          </cell>
          <cell r="N4" t="str">
            <v>NOP</v>
          </cell>
          <cell r="Q4" t="str">
            <v>NOP</v>
          </cell>
          <cell r="T4" t="str">
            <v>NOP</v>
          </cell>
          <cell r="W4" t="str">
            <v>NOP</v>
          </cell>
        </row>
        <row r="5">
          <cell r="B5" t="str">
            <v>NOP</v>
          </cell>
          <cell r="E5" t="str">
            <v>NOP</v>
          </cell>
          <cell r="H5" t="str">
            <v>NOP</v>
          </cell>
          <cell r="K5" t="str">
            <v>NOP</v>
          </cell>
          <cell r="N5" t="str">
            <v>NOP</v>
          </cell>
          <cell r="Q5" t="str">
            <v>NOP</v>
          </cell>
          <cell r="T5" t="str">
            <v>NOP</v>
          </cell>
          <cell r="W5" t="str">
            <v>NOP</v>
          </cell>
        </row>
        <row r="6">
          <cell r="B6" t="str">
            <v>NOP</v>
          </cell>
          <cell r="E6" t="str">
            <v>NOP</v>
          </cell>
          <cell r="H6" t="str">
            <v>NOP</v>
          </cell>
          <cell r="K6" t="str">
            <v>NOP</v>
          </cell>
          <cell r="N6" t="str">
            <v>NOP</v>
          </cell>
          <cell r="Q6" t="str">
            <v>NOP</v>
          </cell>
          <cell r="T6" t="str">
            <v>NOP</v>
          </cell>
          <cell r="W6" t="str">
            <v>NOP</v>
          </cell>
        </row>
        <row r="7">
          <cell r="B7" t="str">
            <v>NOP</v>
          </cell>
          <cell r="E7" t="str">
            <v>NOP</v>
          </cell>
          <cell r="H7" t="str">
            <v>NOP</v>
          </cell>
          <cell r="K7" t="str">
            <v>NOP</v>
          </cell>
          <cell r="N7" t="str">
            <v>NOP</v>
          </cell>
          <cell r="Q7" t="str">
            <v>NOP</v>
          </cell>
          <cell r="T7" t="str">
            <v>NOP</v>
          </cell>
          <cell r="W7" t="str">
            <v>NOP</v>
          </cell>
        </row>
        <row r="8">
          <cell r="B8" t="str">
            <v>NOP</v>
          </cell>
          <cell r="E8" t="str">
            <v>NOP</v>
          </cell>
          <cell r="H8" t="str">
            <v>NOP</v>
          </cell>
          <cell r="K8" t="str">
            <v>NOP</v>
          </cell>
          <cell r="N8" t="str">
            <v>NOP</v>
          </cell>
          <cell r="Q8" t="str">
            <v>NOP</v>
          </cell>
          <cell r="T8" t="str">
            <v>NOP</v>
          </cell>
          <cell r="W8" t="str">
            <v>NOP</v>
          </cell>
        </row>
        <row r="9">
          <cell r="B9" t="str">
            <v>NOP</v>
          </cell>
          <cell r="E9" t="str">
            <v>NOP</v>
          </cell>
          <cell r="H9" t="str">
            <v>NOP</v>
          </cell>
          <cell r="K9" t="str">
            <v>NOP</v>
          </cell>
          <cell r="N9" t="str">
            <v>NOP</v>
          </cell>
          <cell r="Q9" t="str">
            <v>NOP</v>
          </cell>
          <cell r="T9" t="str">
            <v>NOP</v>
          </cell>
          <cell r="W9" t="str">
            <v>NOP</v>
          </cell>
        </row>
        <row r="10">
          <cell r="B10" t="str">
            <v>IN B,(C)</v>
          </cell>
          <cell r="C10">
            <v>12</v>
          </cell>
          <cell r="E10" t="str">
            <v>OUT (C),B</v>
          </cell>
          <cell r="F10">
            <v>12</v>
          </cell>
          <cell r="H10" t="str">
            <v>SBC HL,BC</v>
          </cell>
          <cell r="I10">
            <v>15</v>
          </cell>
          <cell r="K10" t="str">
            <v>LD (nn),BC</v>
          </cell>
          <cell r="L10">
            <v>20</v>
          </cell>
          <cell r="N10" t="str">
            <v>NEG</v>
          </cell>
          <cell r="O10">
            <v>8</v>
          </cell>
          <cell r="Q10" t="str">
            <v>RETN</v>
          </cell>
          <cell r="R10">
            <v>14</v>
          </cell>
          <cell r="T10" t="str">
            <v>IM 0</v>
          </cell>
          <cell r="U10">
            <v>8</v>
          </cell>
          <cell r="W10" t="str">
            <v>LD I,A</v>
          </cell>
          <cell r="X10">
            <v>9</v>
          </cell>
        </row>
        <row r="11">
          <cell r="B11" t="str">
            <v>IN C,(C)</v>
          </cell>
          <cell r="C11">
            <v>12</v>
          </cell>
          <cell r="E11" t="str">
            <v>OUT (C),C</v>
          </cell>
          <cell r="F11">
            <v>12</v>
          </cell>
          <cell r="H11" t="str">
            <v>ADC HL,BC</v>
          </cell>
          <cell r="I11">
            <v>15</v>
          </cell>
          <cell r="K11" t="str">
            <v>LD BC,(nn)</v>
          </cell>
          <cell r="L11">
            <v>20</v>
          </cell>
          <cell r="N11" t="str">
            <v>NEG</v>
          </cell>
          <cell r="Q11" t="str">
            <v>RETI</v>
          </cell>
          <cell r="R11">
            <v>14</v>
          </cell>
          <cell r="T11" t="str">
            <v>IM 0</v>
          </cell>
          <cell r="W11" t="str">
            <v>LD R,A</v>
          </cell>
          <cell r="X11">
            <v>9</v>
          </cell>
        </row>
        <row r="12">
          <cell r="B12" t="str">
            <v>IN D,(C)</v>
          </cell>
          <cell r="C12">
            <v>12</v>
          </cell>
          <cell r="E12" t="str">
            <v>OUT (C),D</v>
          </cell>
          <cell r="F12">
            <v>12</v>
          </cell>
          <cell r="H12" t="str">
            <v>SBC HL,DE</v>
          </cell>
          <cell r="I12">
            <v>15</v>
          </cell>
          <cell r="K12" t="str">
            <v>LD (nn),DE</v>
          </cell>
          <cell r="L12">
            <v>20</v>
          </cell>
          <cell r="N12" t="str">
            <v>NEG</v>
          </cell>
          <cell r="Q12" t="str">
            <v>RETN</v>
          </cell>
          <cell r="T12" t="str">
            <v>IM 1</v>
          </cell>
          <cell r="U12">
            <v>8</v>
          </cell>
          <cell r="W12" t="str">
            <v>LD A,I</v>
          </cell>
          <cell r="X12">
            <v>9</v>
          </cell>
        </row>
        <row r="13">
          <cell r="B13" t="str">
            <v>IN E,(C)</v>
          </cell>
          <cell r="C13">
            <v>12</v>
          </cell>
          <cell r="E13" t="str">
            <v>OUT (C),E</v>
          </cell>
          <cell r="F13">
            <v>12</v>
          </cell>
          <cell r="H13" t="str">
            <v>ADC HL,DE</v>
          </cell>
          <cell r="I13">
            <v>15</v>
          </cell>
          <cell r="K13" t="str">
            <v>LD DE,(nn)</v>
          </cell>
          <cell r="L13">
            <v>20</v>
          </cell>
          <cell r="N13" t="str">
            <v>NEG</v>
          </cell>
          <cell r="Q13" t="str">
            <v>RETI</v>
          </cell>
          <cell r="T13" t="str">
            <v>IM 2</v>
          </cell>
          <cell r="U13">
            <v>8</v>
          </cell>
          <cell r="W13" t="str">
            <v>LD A,R</v>
          </cell>
          <cell r="X13">
            <v>9</v>
          </cell>
        </row>
        <row r="14">
          <cell r="B14" t="str">
            <v>IN H,(C)</v>
          </cell>
          <cell r="C14">
            <v>12</v>
          </cell>
          <cell r="E14" t="str">
            <v>OUT (C),H</v>
          </cell>
          <cell r="F14">
            <v>12</v>
          </cell>
          <cell r="H14" t="str">
            <v>SBC HL,HL</v>
          </cell>
          <cell r="I14">
            <v>15</v>
          </cell>
          <cell r="N14" t="str">
            <v>NEG</v>
          </cell>
          <cell r="Q14" t="str">
            <v>RETN</v>
          </cell>
          <cell r="T14" t="str">
            <v>IM 0</v>
          </cell>
          <cell r="W14" t="str">
            <v>RRD</v>
          </cell>
          <cell r="X14">
            <v>18</v>
          </cell>
        </row>
        <row r="15">
          <cell r="B15" t="str">
            <v>IN L,(C)</v>
          </cell>
          <cell r="C15">
            <v>12</v>
          </cell>
          <cell r="E15" t="str">
            <v>OUT (C),L</v>
          </cell>
          <cell r="F15">
            <v>12</v>
          </cell>
          <cell r="H15" t="str">
            <v>ADC HL,HL</v>
          </cell>
          <cell r="I15">
            <v>15</v>
          </cell>
          <cell r="N15" t="str">
            <v>NEG</v>
          </cell>
          <cell r="Q15" t="str">
            <v>RETI</v>
          </cell>
          <cell r="T15" t="str">
            <v>IM 0</v>
          </cell>
          <cell r="W15" t="str">
            <v>RLD</v>
          </cell>
          <cell r="X15">
            <v>18</v>
          </cell>
        </row>
        <row r="16">
          <cell r="B16" t="str">
            <v>IN (C)</v>
          </cell>
          <cell r="C16">
            <v>12</v>
          </cell>
          <cell r="E16" t="str">
            <v>OUT (C),0</v>
          </cell>
          <cell r="F16">
            <v>12</v>
          </cell>
          <cell r="H16" t="str">
            <v>SBC HL,SP</v>
          </cell>
          <cell r="I16">
            <v>15</v>
          </cell>
          <cell r="K16" t="str">
            <v>LD (nn),SP</v>
          </cell>
          <cell r="L16">
            <v>20</v>
          </cell>
          <cell r="N16" t="str">
            <v>NEG</v>
          </cell>
          <cell r="Q16" t="str">
            <v>RETN</v>
          </cell>
          <cell r="T16" t="str">
            <v>IM 1</v>
          </cell>
          <cell r="W16" t="str">
            <v>NOP</v>
          </cell>
        </row>
        <row r="17">
          <cell r="B17" t="str">
            <v>IN A,(C)</v>
          </cell>
          <cell r="C17">
            <v>12</v>
          </cell>
          <cell r="E17" t="str">
            <v>OUT (C),A</v>
          </cell>
          <cell r="F17">
            <v>12</v>
          </cell>
          <cell r="H17" t="str">
            <v>ADC HL,SP</v>
          </cell>
          <cell r="I17">
            <v>15</v>
          </cell>
          <cell r="K17" t="str">
            <v>LD SP,(nn)</v>
          </cell>
          <cell r="L17">
            <v>20</v>
          </cell>
          <cell r="N17" t="str">
            <v>NEG</v>
          </cell>
          <cell r="Q17" t="str">
            <v>RETI</v>
          </cell>
          <cell r="T17" t="str">
            <v>IM 2</v>
          </cell>
          <cell r="W17" t="str">
            <v>NOP</v>
          </cell>
        </row>
        <row r="18">
          <cell r="B18" t="str">
            <v>NOP</v>
          </cell>
          <cell r="E18" t="str">
            <v>NOP</v>
          </cell>
          <cell r="H18" t="str">
            <v>NOP</v>
          </cell>
          <cell r="K18" t="str">
            <v>NOP</v>
          </cell>
          <cell r="N18" t="str">
            <v>NOP</v>
          </cell>
          <cell r="Q18" t="str">
            <v>NOP</v>
          </cell>
          <cell r="T18" t="str">
            <v>NOP</v>
          </cell>
          <cell r="W18" t="str">
            <v>NOP</v>
          </cell>
        </row>
        <row r="19">
          <cell r="B19" t="str">
            <v>NOP</v>
          </cell>
          <cell r="E19" t="str">
            <v>NOP</v>
          </cell>
          <cell r="H19" t="str">
            <v>NOP</v>
          </cell>
          <cell r="K19" t="str">
            <v>NOP</v>
          </cell>
          <cell r="N19" t="str">
            <v>NOP</v>
          </cell>
          <cell r="Q19" t="str">
            <v>NOP</v>
          </cell>
          <cell r="T19" t="str">
            <v>NOP</v>
          </cell>
          <cell r="W19" t="str">
            <v>NOP</v>
          </cell>
        </row>
        <row r="20">
          <cell r="B20" t="str">
            <v>NOP</v>
          </cell>
          <cell r="E20" t="str">
            <v>NOP</v>
          </cell>
          <cell r="H20" t="str">
            <v>NOP</v>
          </cell>
          <cell r="K20" t="str">
            <v>NOP</v>
          </cell>
          <cell r="N20" t="str">
            <v>NOP</v>
          </cell>
          <cell r="Q20" t="str">
            <v>NOP</v>
          </cell>
          <cell r="T20" t="str">
            <v>NOP</v>
          </cell>
          <cell r="W20" t="str">
            <v>NOP</v>
          </cell>
        </row>
        <row r="21">
          <cell r="B21" t="str">
            <v>NOP</v>
          </cell>
          <cell r="E21" t="str">
            <v>NOP</v>
          </cell>
          <cell r="H21" t="str">
            <v>NOP</v>
          </cell>
          <cell r="K21" t="str">
            <v>NOP</v>
          </cell>
          <cell r="N21" t="str">
            <v>NOP</v>
          </cell>
          <cell r="Q21" t="str">
            <v>NOP</v>
          </cell>
          <cell r="T21" t="str">
            <v>NOP</v>
          </cell>
          <cell r="W21" t="str">
            <v>NOP</v>
          </cell>
        </row>
        <row r="22">
          <cell r="B22" t="str">
            <v>LDI</v>
          </cell>
          <cell r="C22">
            <v>16</v>
          </cell>
          <cell r="E22" t="str">
            <v>CPI</v>
          </cell>
          <cell r="F22">
            <v>16</v>
          </cell>
          <cell r="H22" t="str">
            <v>INI</v>
          </cell>
          <cell r="I22">
            <v>16</v>
          </cell>
          <cell r="K22" t="str">
            <v>OUTI</v>
          </cell>
          <cell r="L22">
            <v>16</v>
          </cell>
          <cell r="N22" t="str">
            <v>NOP</v>
          </cell>
          <cell r="Q22" t="str">
            <v>NOP</v>
          </cell>
          <cell r="T22" t="str">
            <v>NOP</v>
          </cell>
          <cell r="W22" t="str">
            <v>NOP</v>
          </cell>
        </row>
        <row r="23">
          <cell r="B23" t="str">
            <v>LDD</v>
          </cell>
          <cell r="C23">
            <v>16</v>
          </cell>
          <cell r="E23" t="str">
            <v>CPD</v>
          </cell>
          <cell r="F23">
            <v>16</v>
          </cell>
          <cell r="H23" t="str">
            <v>IND</v>
          </cell>
          <cell r="I23">
            <v>16</v>
          </cell>
          <cell r="K23" t="str">
            <v>OUTD</v>
          </cell>
          <cell r="L23">
            <v>16</v>
          </cell>
          <cell r="N23" t="str">
            <v>NOP</v>
          </cell>
          <cell r="Q23" t="str">
            <v>NOP</v>
          </cell>
          <cell r="T23" t="str">
            <v>NOP</v>
          </cell>
          <cell r="W23" t="str">
            <v>NOP</v>
          </cell>
        </row>
        <row r="24">
          <cell r="B24" t="str">
            <v>LDIR</v>
          </cell>
          <cell r="C24">
            <v>21</v>
          </cell>
          <cell r="E24" t="str">
            <v>CPIR</v>
          </cell>
          <cell r="F24">
            <v>21</v>
          </cell>
          <cell r="H24" t="str">
            <v>INIR</v>
          </cell>
          <cell r="I24">
            <v>21</v>
          </cell>
          <cell r="K24" t="str">
            <v>OTIR</v>
          </cell>
          <cell r="L24">
            <v>21</v>
          </cell>
          <cell r="N24" t="str">
            <v>NOP</v>
          </cell>
          <cell r="Q24" t="str">
            <v>NOP</v>
          </cell>
          <cell r="T24" t="str">
            <v>NOP</v>
          </cell>
          <cell r="W24" t="str">
            <v>NOP</v>
          </cell>
        </row>
        <row r="25">
          <cell r="B25" t="str">
            <v>LDDR</v>
          </cell>
          <cell r="C25">
            <v>21</v>
          </cell>
          <cell r="E25" t="str">
            <v>CPDR</v>
          </cell>
          <cell r="F25">
            <v>21</v>
          </cell>
          <cell r="H25" t="str">
            <v>INDR</v>
          </cell>
          <cell r="I25">
            <v>21</v>
          </cell>
          <cell r="K25" t="str">
            <v>OTDR</v>
          </cell>
          <cell r="L25">
            <v>21</v>
          </cell>
          <cell r="N25" t="str">
            <v>NOP</v>
          </cell>
          <cell r="Q25" t="str">
            <v>NOP</v>
          </cell>
          <cell r="T25" t="str">
            <v>NOP</v>
          </cell>
          <cell r="W25" t="str">
            <v>NOP</v>
          </cell>
        </row>
        <row r="26">
          <cell r="B26" t="str">
            <v>NOP</v>
          </cell>
          <cell r="E26" t="str">
            <v>NOP</v>
          </cell>
          <cell r="H26" t="str">
            <v>NOP</v>
          </cell>
          <cell r="K26" t="str">
            <v>NOP</v>
          </cell>
          <cell r="N26" t="str">
            <v>NOP</v>
          </cell>
          <cell r="Q26" t="str">
            <v>NOP</v>
          </cell>
          <cell r="T26" t="str">
            <v>NOP</v>
          </cell>
          <cell r="W26" t="str">
            <v>NOP</v>
          </cell>
        </row>
        <row r="27">
          <cell r="B27" t="str">
            <v>NOP</v>
          </cell>
          <cell r="E27" t="str">
            <v>NOP</v>
          </cell>
          <cell r="H27" t="str">
            <v>NOP</v>
          </cell>
          <cell r="K27" t="str">
            <v>NOP</v>
          </cell>
          <cell r="N27" t="str">
            <v>NOP</v>
          </cell>
          <cell r="Q27" t="str">
            <v>NOP</v>
          </cell>
          <cell r="T27" t="str">
            <v>NOP</v>
          </cell>
          <cell r="W27" t="str">
            <v>NOP</v>
          </cell>
        </row>
        <row r="28">
          <cell r="B28" t="str">
            <v>NOP</v>
          </cell>
          <cell r="E28" t="str">
            <v>NOP</v>
          </cell>
          <cell r="H28" t="str">
            <v>NOP</v>
          </cell>
          <cell r="K28" t="str">
            <v>NOP</v>
          </cell>
          <cell r="N28" t="str">
            <v>NOP</v>
          </cell>
          <cell r="Q28" t="str">
            <v>NOP</v>
          </cell>
          <cell r="T28" t="str">
            <v>NOP</v>
          </cell>
          <cell r="W28" t="str">
            <v>NOP</v>
          </cell>
        </row>
        <row r="29">
          <cell r="B29" t="str">
            <v>NOP</v>
          </cell>
          <cell r="E29" t="str">
            <v>NOP</v>
          </cell>
          <cell r="H29" t="str">
            <v>NOP</v>
          </cell>
          <cell r="K29" t="str">
            <v>NOP</v>
          </cell>
          <cell r="N29" t="str">
            <v>NOP</v>
          </cell>
          <cell r="Q29" t="str">
            <v>NOP</v>
          </cell>
          <cell r="T29" t="str">
            <v>NOP</v>
          </cell>
          <cell r="W29" t="str">
            <v>NOP</v>
          </cell>
        </row>
        <row r="30">
          <cell r="B30" t="str">
            <v>NOP</v>
          </cell>
          <cell r="E30" t="str">
            <v>NOP</v>
          </cell>
          <cell r="H30" t="str">
            <v>NOP</v>
          </cell>
          <cell r="K30" t="str">
            <v>NOP</v>
          </cell>
          <cell r="N30" t="str">
            <v>NOP</v>
          </cell>
          <cell r="Q30" t="str">
            <v>NOP</v>
          </cell>
          <cell r="T30" t="str">
            <v>NOP</v>
          </cell>
          <cell r="W30" t="str">
            <v>NOP</v>
          </cell>
        </row>
        <row r="31">
          <cell r="B31" t="str">
            <v>NOP</v>
          </cell>
          <cell r="E31" t="str">
            <v>NOP</v>
          </cell>
          <cell r="H31" t="str">
            <v>NOP</v>
          </cell>
          <cell r="K31" t="str">
            <v>NOP</v>
          </cell>
          <cell r="N31" t="str">
            <v>NOP</v>
          </cell>
          <cell r="Q31" t="str">
            <v>NOP</v>
          </cell>
          <cell r="T31" t="str">
            <v>NOP</v>
          </cell>
          <cell r="W31" t="str">
            <v>NOP</v>
          </cell>
        </row>
        <row r="32">
          <cell r="B32" t="str">
            <v>NOP</v>
          </cell>
          <cell r="E32" t="str">
            <v>NOP</v>
          </cell>
          <cell r="H32" t="str">
            <v>NOP</v>
          </cell>
          <cell r="K32" t="str">
            <v>NOP</v>
          </cell>
          <cell r="N32" t="str">
            <v>NOP</v>
          </cell>
          <cell r="Q32" t="str">
            <v>NOP</v>
          </cell>
          <cell r="T32" t="str">
            <v>NOP</v>
          </cell>
          <cell r="W32" t="str">
            <v>NOP</v>
          </cell>
        </row>
        <row r="33">
          <cell r="B33" t="str">
            <v>NOP</v>
          </cell>
          <cell r="E33" t="str">
            <v>NOP</v>
          </cell>
          <cell r="H33" t="str">
            <v>NOP</v>
          </cell>
          <cell r="K33" t="str">
            <v>NOP</v>
          </cell>
          <cell r="N33" t="str">
            <v>NOP</v>
          </cell>
          <cell r="Q33" t="str">
            <v>NOP</v>
          </cell>
          <cell r="T33" t="str">
            <v>NOP</v>
          </cell>
          <cell r="W33" t="str">
            <v>NOP</v>
          </cell>
        </row>
      </sheetData>
      <sheetData sheetId="2">
        <row r="2">
          <cell r="B2" t="str">
            <v>RLC B</v>
          </cell>
          <cell r="C2">
            <v>8</v>
          </cell>
          <cell r="E2" t="str">
            <v>RLC C</v>
          </cell>
          <cell r="F2">
            <v>8</v>
          </cell>
          <cell r="H2" t="str">
            <v>RLC D</v>
          </cell>
          <cell r="I2">
            <v>8</v>
          </cell>
          <cell r="K2" t="str">
            <v>RLC E</v>
          </cell>
          <cell r="L2">
            <v>8</v>
          </cell>
          <cell r="N2" t="str">
            <v>RLC H</v>
          </cell>
          <cell r="O2">
            <v>8</v>
          </cell>
          <cell r="Q2" t="str">
            <v>RLC L</v>
          </cell>
          <cell r="R2">
            <v>8</v>
          </cell>
          <cell r="T2" t="str">
            <v>RLC (HL)</v>
          </cell>
          <cell r="U2">
            <v>15</v>
          </cell>
          <cell r="W2" t="str">
            <v>RLC A</v>
          </cell>
          <cell r="X2">
            <v>8</v>
          </cell>
        </row>
        <row r="3">
          <cell r="B3" t="str">
            <v>RRC B</v>
          </cell>
          <cell r="C3">
            <v>8</v>
          </cell>
          <cell r="E3" t="str">
            <v>RRC C</v>
          </cell>
          <cell r="F3">
            <v>8</v>
          </cell>
          <cell r="H3" t="str">
            <v>RRC D</v>
          </cell>
          <cell r="I3">
            <v>8</v>
          </cell>
          <cell r="K3" t="str">
            <v>RRC E</v>
          </cell>
          <cell r="L3">
            <v>8</v>
          </cell>
          <cell r="N3" t="str">
            <v>RRC H</v>
          </cell>
          <cell r="O3">
            <v>8</v>
          </cell>
          <cell r="Q3" t="str">
            <v>RRC L</v>
          </cell>
          <cell r="R3">
            <v>8</v>
          </cell>
          <cell r="T3" t="str">
            <v>RRC (HL)</v>
          </cell>
          <cell r="U3">
            <v>15</v>
          </cell>
          <cell r="W3" t="str">
            <v>RRC A</v>
          </cell>
          <cell r="X3">
            <v>8</v>
          </cell>
        </row>
        <row r="4">
          <cell r="B4" t="str">
            <v>RL B</v>
          </cell>
          <cell r="C4">
            <v>8</v>
          </cell>
          <cell r="E4" t="str">
            <v>RL C</v>
          </cell>
          <cell r="F4">
            <v>8</v>
          </cell>
          <cell r="H4" t="str">
            <v>RL D</v>
          </cell>
          <cell r="I4">
            <v>8</v>
          </cell>
          <cell r="K4" t="str">
            <v>RL E</v>
          </cell>
          <cell r="L4">
            <v>8</v>
          </cell>
          <cell r="N4" t="str">
            <v>RL H</v>
          </cell>
          <cell r="O4">
            <v>8</v>
          </cell>
          <cell r="Q4" t="str">
            <v>RL L</v>
          </cell>
          <cell r="R4">
            <v>8</v>
          </cell>
          <cell r="T4" t="str">
            <v>RL (HL)</v>
          </cell>
          <cell r="U4">
            <v>15</v>
          </cell>
          <cell r="W4" t="str">
            <v>RL A</v>
          </cell>
          <cell r="X4">
            <v>8</v>
          </cell>
        </row>
        <row r="5">
          <cell r="B5" t="str">
            <v>RR B</v>
          </cell>
          <cell r="C5">
            <v>8</v>
          </cell>
          <cell r="E5" t="str">
            <v>RR C</v>
          </cell>
          <cell r="F5">
            <v>8</v>
          </cell>
          <cell r="H5" t="str">
            <v>RR D</v>
          </cell>
          <cell r="I5">
            <v>8</v>
          </cell>
          <cell r="K5" t="str">
            <v>RR E</v>
          </cell>
          <cell r="L5">
            <v>8</v>
          </cell>
          <cell r="N5" t="str">
            <v>RR H</v>
          </cell>
          <cell r="O5">
            <v>8</v>
          </cell>
          <cell r="Q5" t="str">
            <v>RR L</v>
          </cell>
          <cell r="R5">
            <v>8</v>
          </cell>
          <cell r="T5" t="str">
            <v>RR (HL)</v>
          </cell>
          <cell r="U5">
            <v>15</v>
          </cell>
          <cell r="W5" t="str">
            <v>RR A</v>
          </cell>
          <cell r="X5">
            <v>8</v>
          </cell>
        </row>
        <row r="6">
          <cell r="B6" t="str">
            <v>SLA B</v>
          </cell>
          <cell r="C6">
            <v>8</v>
          </cell>
          <cell r="E6" t="str">
            <v>SLA C</v>
          </cell>
          <cell r="F6">
            <v>8</v>
          </cell>
          <cell r="H6" t="str">
            <v>SLA D</v>
          </cell>
          <cell r="I6">
            <v>8</v>
          </cell>
          <cell r="K6" t="str">
            <v>SLA E</v>
          </cell>
          <cell r="L6">
            <v>8</v>
          </cell>
          <cell r="N6" t="str">
            <v>SLA H</v>
          </cell>
          <cell r="O6">
            <v>8</v>
          </cell>
          <cell r="Q6" t="str">
            <v>SLA L</v>
          </cell>
          <cell r="R6">
            <v>8</v>
          </cell>
          <cell r="T6" t="str">
            <v>SLA (HL)</v>
          </cell>
          <cell r="U6">
            <v>15</v>
          </cell>
          <cell r="W6" t="str">
            <v>SLA A</v>
          </cell>
          <cell r="X6">
            <v>8</v>
          </cell>
        </row>
        <row r="7">
          <cell r="B7" t="str">
            <v>SRA B</v>
          </cell>
          <cell r="C7">
            <v>8</v>
          </cell>
          <cell r="E7" t="str">
            <v>SRA C</v>
          </cell>
          <cell r="F7">
            <v>8</v>
          </cell>
          <cell r="H7" t="str">
            <v>SRA D</v>
          </cell>
          <cell r="I7">
            <v>8</v>
          </cell>
          <cell r="K7" t="str">
            <v>SRA E</v>
          </cell>
          <cell r="L7">
            <v>8</v>
          </cell>
          <cell r="N7" t="str">
            <v>SRA H</v>
          </cell>
          <cell r="O7">
            <v>8</v>
          </cell>
          <cell r="Q7" t="str">
            <v>SRA L</v>
          </cell>
          <cell r="R7">
            <v>8</v>
          </cell>
          <cell r="T7" t="str">
            <v>SRA (HL)</v>
          </cell>
          <cell r="U7">
            <v>15</v>
          </cell>
          <cell r="W7" t="str">
            <v>SRA A</v>
          </cell>
          <cell r="X7">
            <v>8</v>
          </cell>
        </row>
        <row r="8">
          <cell r="B8" t="str">
            <v>SLS B</v>
          </cell>
          <cell r="C8">
            <v>8</v>
          </cell>
          <cell r="E8" t="str">
            <v>SLS C</v>
          </cell>
          <cell r="F8">
            <v>8</v>
          </cell>
          <cell r="H8" t="str">
            <v>SLS D</v>
          </cell>
          <cell r="I8">
            <v>8</v>
          </cell>
          <cell r="K8" t="str">
            <v>SLS E</v>
          </cell>
          <cell r="L8">
            <v>8</v>
          </cell>
          <cell r="N8" t="str">
            <v>SLS H</v>
          </cell>
          <cell r="O8">
            <v>8</v>
          </cell>
          <cell r="Q8" t="str">
            <v>SLS L</v>
          </cell>
          <cell r="R8">
            <v>8</v>
          </cell>
          <cell r="T8" t="str">
            <v>SLS (HL)</v>
          </cell>
          <cell r="U8">
            <v>15</v>
          </cell>
          <cell r="W8" t="str">
            <v>SLS A</v>
          </cell>
          <cell r="X8">
            <v>8</v>
          </cell>
        </row>
        <row r="9">
          <cell r="B9" t="str">
            <v>SRL B</v>
          </cell>
          <cell r="C9">
            <v>8</v>
          </cell>
          <cell r="E9" t="str">
            <v>SRL C</v>
          </cell>
          <cell r="F9">
            <v>8</v>
          </cell>
          <cell r="H9" t="str">
            <v>SRL D</v>
          </cell>
          <cell r="I9">
            <v>8</v>
          </cell>
          <cell r="K9" t="str">
            <v>SRL E</v>
          </cell>
          <cell r="L9">
            <v>8</v>
          </cell>
          <cell r="N9" t="str">
            <v>SRL H</v>
          </cell>
          <cell r="O9">
            <v>8</v>
          </cell>
          <cell r="Q9" t="str">
            <v>SRL L</v>
          </cell>
          <cell r="R9">
            <v>8</v>
          </cell>
          <cell r="T9" t="str">
            <v>SRL (HL)</v>
          </cell>
          <cell r="U9">
            <v>15</v>
          </cell>
          <cell r="W9" t="str">
            <v>SRL A</v>
          </cell>
          <cell r="X9">
            <v>8</v>
          </cell>
        </row>
        <row r="10">
          <cell r="B10" t="str">
            <v>BIT 0,B</v>
          </cell>
          <cell r="C10">
            <v>8</v>
          </cell>
          <cell r="E10" t="str">
            <v>BIT 0,C</v>
          </cell>
          <cell r="F10">
            <v>8</v>
          </cell>
          <cell r="H10" t="str">
            <v>BIT 0,D</v>
          </cell>
          <cell r="I10">
            <v>8</v>
          </cell>
          <cell r="K10" t="str">
            <v>BIT 0,E</v>
          </cell>
          <cell r="L10">
            <v>8</v>
          </cell>
          <cell r="N10" t="str">
            <v>BIT 0,H</v>
          </cell>
          <cell r="O10">
            <v>8</v>
          </cell>
          <cell r="Q10" t="str">
            <v>BIT 0,L</v>
          </cell>
          <cell r="R10">
            <v>8</v>
          </cell>
          <cell r="T10" t="str">
            <v>BIT 0,(HL)</v>
          </cell>
          <cell r="U10">
            <v>12</v>
          </cell>
          <cell r="W10" t="str">
            <v>BIT 0,A</v>
          </cell>
          <cell r="X10">
            <v>8</v>
          </cell>
        </row>
        <row r="11">
          <cell r="B11" t="str">
            <v>BIT 1,B</v>
          </cell>
          <cell r="C11">
            <v>8</v>
          </cell>
          <cell r="E11" t="str">
            <v>BIT 1,C</v>
          </cell>
          <cell r="F11">
            <v>8</v>
          </cell>
          <cell r="H11" t="str">
            <v>BIT 1,D</v>
          </cell>
          <cell r="I11">
            <v>8</v>
          </cell>
          <cell r="K11" t="str">
            <v>BIT 1,E</v>
          </cell>
          <cell r="L11">
            <v>8</v>
          </cell>
          <cell r="N11" t="str">
            <v>BIT 1,H</v>
          </cell>
          <cell r="O11">
            <v>8</v>
          </cell>
          <cell r="Q11" t="str">
            <v>BIT 1,L</v>
          </cell>
          <cell r="R11">
            <v>8</v>
          </cell>
          <cell r="T11" t="str">
            <v>BIT 1,(HL)</v>
          </cell>
          <cell r="U11">
            <v>12</v>
          </cell>
          <cell r="W11" t="str">
            <v>BIT 1,A</v>
          </cell>
          <cell r="X11">
            <v>8</v>
          </cell>
        </row>
        <row r="12">
          <cell r="B12" t="str">
            <v>BIT 2,B</v>
          </cell>
          <cell r="C12">
            <v>8</v>
          </cell>
          <cell r="E12" t="str">
            <v>BIT 2,C</v>
          </cell>
          <cell r="F12">
            <v>8</v>
          </cell>
          <cell r="H12" t="str">
            <v>BIT 2,D</v>
          </cell>
          <cell r="I12">
            <v>8</v>
          </cell>
          <cell r="K12" t="str">
            <v>BIT 2,E</v>
          </cell>
          <cell r="L12">
            <v>8</v>
          </cell>
          <cell r="N12" t="str">
            <v>BIT 2,H</v>
          </cell>
          <cell r="O12">
            <v>8</v>
          </cell>
          <cell r="Q12" t="str">
            <v>BIT 2,L</v>
          </cell>
          <cell r="R12">
            <v>8</v>
          </cell>
          <cell r="T12" t="str">
            <v>BIT 2,(HL)</v>
          </cell>
          <cell r="U12">
            <v>12</v>
          </cell>
          <cell r="W12" t="str">
            <v>BIT 2,A</v>
          </cell>
          <cell r="X12">
            <v>8</v>
          </cell>
        </row>
        <row r="13">
          <cell r="B13" t="str">
            <v>BIT 3,B</v>
          </cell>
          <cell r="C13">
            <v>8</v>
          </cell>
          <cell r="E13" t="str">
            <v>BIT 3,C</v>
          </cell>
          <cell r="F13">
            <v>8</v>
          </cell>
          <cell r="H13" t="str">
            <v>BIT 3,D</v>
          </cell>
          <cell r="I13">
            <v>8</v>
          </cell>
          <cell r="K13" t="str">
            <v>BIT 3,E</v>
          </cell>
          <cell r="L13">
            <v>8</v>
          </cell>
          <cell r="N13" t="str">
            <v>BIT 3,H</v>
          </cell>
          <cell r="O13">
            <v>8</v>
          </cell>
          <cell r="Q13" t="str">
            <v>BIT 3,L</v>
          </cell>
          <cell r="R13">
            <v>8</v>
          </cell>
          <cell r="T13" t="str">
            <v>BIT 3,(HL)</v>
          </cell>
          <cell r="U13">
            <v>12</v>
          </cell>
          <cell r="W13" t="str">
            <v>BIT 3,A</v>
          </cell>
          <cell r="X13">
            <v>8</v>
          </cell>
        </row>
        <row r="14">
          <cell r="B14" t="str">
            <v>BIT 4,B</v>
          </cell>
          <cell r="C14">
            <v>8</v>
          </cell>
          <cell r="E14" t="str">
            <v>BIT 4,C</v>
          </cell>
          <cell r="F14">
            <v>8</v>
          </cell>
          <cell r="H14" t="str">
            <v>BIT 4,D</v>
          </cell>
          <cell r="I14">
            <v>8</v>
          </cell>
          <cell r="K14" t="str">
            <v>BIT 4,E</v>
          </cell>
          <cell r="L14">
            <v>8</v>
          </cell>
          <cell r="N14" t="str">
            <v>BIT 4,H</v>
          </cell>
          <cell r="O14">
            <v>8</v>
          </cell>
          <cell r="Q14" t="str">
            <v>BIT 4,L</v>
          </cell>
          <cell r="R14">
            <v>8</v>
          </cell>
          <cell r="T14" t="str">
            <v>BIT 4,(HL)</v>
          </cell>
          <cell r="U14">
            <v>12</v>
          </cell>
          <cell r="W14" t="str">
            <v>BIT 4,A</v>
          </cell>
          <cell r="X14">
            <v>8</v>
          </cell>
        </row>
        <row r="15">
          <cell r="B15" t="str">
            <v>BIT 5,B</v>
          </cell>
          <cell r="C15">
            <v>8</v>
          </cell>
          <cell r="E15" t="str">
            <v>BIT 5,C</v>
          </cell>
          <cell r="F15">
            <v>8</v>
          </cell>
          <cell r="H15" t="str">
            <v>BIT 5,D</v>
          </cell>
          <cell r="I15">
            <v>8</v>
          </cell>
          <cell r="K15" t="str">
            <v>BIT 5,E</v>
          </cell>
          <cell r="L15">
            <v>8</v>
          </cell>
          <cell r="N15" t="str">
            <v>BIT 5,H</v>
          </cell>
          <cell r="O15">
            <v>8</v>
          </cell>
          <cell r="Q15" t="str">
            <v>BIT 5,L</v>
          </cell>
          <cell r="R15">
            <v>8</v>
          </cell>
          <cell r="T15" t="str">
            <v>BIT 5,(HL)</v>
          </cell>
          <cell r="U15">
            <v>12</v>
          </cell>
          <cell r="W15" t="str">
            <v>BIT 5,A</v>
          </cell>
          <cell r="X15">
            <v>8</v>
          </cell>
        </row>
        <row r="16">
          <cell r="B16" t="str">
            <v>BIT 6,B</v>
          </cell>
          <cell r="C16">
            <v>8</v>
          </cell>
          <cell r="E16" t="str">
            <v>BIT 6,C</v>
          </cell>
          <cell r="F16">
            <v>8</v>
          </cell>
          <cell r="H16" t="str">
            <v>BIT 6,D</v>
          </cell>
          <cell r="I16">
            <v>8</v>
          </cell>
          <cell r="K16" t="str">
            <v>BIT 6,E</v>
          </cell>
          <cell r="L16">
            <v>8</v>
          </cell>
          <cell r="N16" t="str">
            <v>BIT 6,H</v>
          </cell>
          <cell r="O16">
            <v>8</v>
          </cell>
          <cell r="Q16" t="str">
            <v>BIT 6,L</v>
          </cell>
          <cell r="R16">
            <v>8</v>
          </cell>
          <cell r="T16" t="str">
            <v>BIT 6,(HL)</v>
          </cell>
          <cell r="U16">
            <v>12</v>
          </cell>
          <cell r="W16" t="str">
            <v>BIT 6,A</v>
          </cell>
          <cell r="X16">
            <v>8</v>
          </cell>
        </row>
        <row r="17">
          <cell r="B17" t="str">
            <v>BIT 7,B</v>
          </cell>
          <cell r="C17">
            <v>8</v>
          </cell>
          <cell r="E17" t="str">
            <v>BIT 7,C</v>
          </cell>
          <cell r="F17">
            <v>8</v>
          </cell>
          <cell r="H17" t="str">
            <v>BIT 7,D</v>
          </cell>
          <cell r="I17">
            <v>8</v>
          </cell>
          <cell r="K17" t="str">
            <v>BIT 7,E</v>
          </cell>
          <cell r="L17">
            <v>8</v>
          </cell>
          <cell r="N17" t="str">
            <v>BIT 7,H</v>
          </cell>
          <cell r="O17">
            <v>8</v>
          </cell>
          <cell r="Q17" t="str">
            <v>BIT 7,L</v>
          </cell>
          <cell r="R17">
            <v>8</v>
          </cell>
          <cell r="T17" t="str">
            <v>BIT 7,(HL)</v>
          </cell>
          <cell r="U17">
            <v>12</v>
          </cell>
          <cell r="W17" t="str">
            <v>BIT 7,A</v>
          </cell>
          <cell r="X17">
            <v>8</v>
          </cell>
        </row>
        <row r="18">
          <cell r="B18" t="str">
            <v>RES 0,B</v>
          </cell>
          <cell r="C18">
            <v>8</v>
          </cell>
          <cell r="E18" t="str">
            <v>RES 0,C</v>
          </cell>
          <cell r="F18">
            <v>8</v>
          </cell>
          <cell r="H18" t="str">
            <v>RES 0,D</v>
          </cell>
          <cell r="I18">
            <v>8</v>
          </cell>
          <cell r="K18" t="str">
            <v>RES 0,E</v>
          </cell>
          <cell r="L18">
            <v>8</v>
          </cell>
          <cell r="N18" t="str">
            <v>RES 0,H</v>
          </cell>
          <cell r="O18">
            <v>8</v>
          </cell>
          <cell r="Q18" t="str">
            <v>RES 0,L</v>
          </cell>
          <cell r="R18">
            <v>8</v>
          </cell>
          <cell r="T18" t="str">
            <v>RES 0,(HL)</v>
          </cell>
          <cell r="U18">
            <v>15</v>
          </cell>
          <cell r="W18" t="str">
            <v>RES 0,A</v>
          </cell>
          <cell r="X18">
            <v>8</v>
          </cell>
        </row>
        <row r="19">
          <cell r="B19" t="str">
            <v>RES 1,B</v>
          </cell>
          <cell r="C19">
            <v>8</v>
          </cell>
          <cell r="E19" t="str">
            <v>RES 1,C</v>
          </cell>
          <cell r="F19">
            <v>8</v>
          </cell>
          <cell r="H19" t="str">
            <v>RES 1,D</v>
          </cell>
          <cell r="I19">
            <v>8</v>
          </cell>
          <cell r="K19" t="str">
            <v>RES 1,E</v>
          </cell>
          <cell r="L19">
            <v>8</v>
          </cell>
          <cell r="N19" t="str">
            <v>RES 1,H</v>
          </cell>
          <cell r="O19">
            <v>8</v>
          </cell>
          <cell r="Q19" t="str">
            <v>RES 1,L</v>
          </cell>
          <cell r="R19">
            <v>8</v>
          </cell>
          <cell r="T19" t="str">
            <v>RES 1,(HL)</v>
          </cell>
          <cell r="U19">
            <v>15</v>
          </cell>
          <cell r="W19" t="str">
            <v>RES 1,A</v>
          </cell>
          <cell r="X19">
            <v>8</v>
          </cell>
        </row>
        <row r="20">
          <cell r="B20" t="str">
            <v>RES 2,B</v>
          </cell>
          <cell r="C20">
            <v>8</v>
          </cell>
          <cell r="E20" t="str">
            <v>RES 2,C</v>
          </cell>
          <cell r="F20">
            <v>8</v>
          </cell>
          <cell r="H20" t="str">
            <v>RES 2,D</v>
          </cell>
          <cell r="I20">
            <v>8</v>
          </cell>
          <cell r="K20" t="str">
            <v>RES 2,E</v>
          </cell>
          <cell r="L20">
            <v>8</v>
          </cell>
          <cell r="N20" t="str">
            <v>RES 2,H</v>
          </cell>
          <cell r="O20">
            <v>8</v>
          </cell>
          <cell r="Q20" t="str">
            <v>RES 2,L</v>
          </cell>
          <cell r="R20">
            <v>8</v>
          </cell>
          <cell r="T20" t="str">
            <v>RES 2,(HL)</v>
          </cell>
          <cell r="U20">
            <v>15</v>
          </cell>
          <cell r="W20" t="str">
            <v>RES 2,A</v>
          </cell>
          <cell r="X20">
            <v>8</v>
          </cell>
        </row>
        <row r="21">
          <cell r="B21" t="str">
            <v>RES 3,B</v>
          </cell>
          <cell r="C21">
            <v>8</v>
          </cell>
          <cell r="E21" t="str">
            <v>RES 3,C</v>
          </cell>
          <cell r="F21">
            <v>8</v>
          </cell>
          <cell r="H21" t="str">
            <v>RES 3,D</v>
          </cell>
          <cell r="I21">
            <v>8</v>
          </cell>
          <cell r="K21" t="str">
            <v>RES 3,E</v>
          </cell>
          <cell r="L21">
            <v>8</v>
          </cell>
          <cell r="N21" t="str">
            <v>RES 3,H</v>
          </cell>
          <cell r="O21">
            <v>8</v>
          </cell>
          <cell r="Q21" t="str">
            <v>RES 3,L</v>
          </cell>
          <cell r="R21">
            <v>8</v>
          </cell>
          <cell r="T21" t="str">
            <v>RES 3,(HL)</v>
          </cell>
          <cell r="U21">
            <v>15</v>
          </cell>
          <cell r="W21" t="str">
            <v>RES 3,A</v>
          </cell>
          <cell r="X21">
            <v>8</v>
          </cell>
        </row>
        <row r="22">
          <cell r="B22" t="str">
            <v>RES 4,B</v>
          </cell>
          <cell r="C22">
            <v>8</v>
          </cell>
          <cell r="E22" t="str">
            <v>RES 4,C</v>
          </cell>
          <cell r="F22">
            <v>8</v>
          </cell>
          <cell r="H22" t="str">
            <v>RES 4,D</v>
          </cell>
          <cell r="I22">
            <v>8</v>
          </cell>
          <cell r="K22" t="str">
            <v>RES 4,E</v>
          </cell>
          <cell r="L22">
            <v>8</v>
          </cell>
          <cell r="N22" t="str">
            <v>RES 4,H</v>
          </cell>
          <cell r="O22">
            <v>8</v>
          </cell>
          <cell r="Q22" t="str">
            <v>RES 4,L</v>
          </cell>
          <cell r="R22">
            <v>8</v>
          </cell>
          <cell r="T22" t="str">
            <v>RES 4,(HL)</v>
          </cell>
          <cell r="U22">
            <v>15</v>
          </cell>
          <cell r="W22" t="str">
            <v>RES 4,A</v>
          </cell>
          <cell r="X22">
            <v>8</v>
          </cell>
        </row>
        <row r="23">
          <cell r="B23" t="str">
            <v>RES 5,B</v>
          </cell>
          <cell r="C23">
            <v>8</v>
          </cell>
          <cell r="E23" t="str">
            <v>RES 5,C</v>
          </cell>
          <cell r="F23">
            <v>8</v>
          </cell>
          <cell r="H23" t="str">
            <v>RES 5,D</v>
          </cell>
          <cell r="I23">
            <v>8</v>
          </cell>
          <cell r="K23" t="str">
            <v>RES 5,E</v>
          </cell>
          <cell r="L23">
            <v>8</v>
          </cell>
          <cell r="N23" t="str">
            <v>RES 5,H</v>
          </cell>
          <cell r="O23">
            <v>8</v>
          </cell>
          <cell r="Q23" t="str">
            <v>RES 5,L</v>
          </cell>
          <cell r="R23">
            <v>8</v>
          </cell>
          <cell r="T23" t="str">
            <v>RES 5,(HL)</v>
          </cell>
          <cell r="U23">
            <v>15</v>
          </cell>
          <cell r="W23" t="str">
            <v>RES 5,A</v>
          </cell>
          <cell r="X23">
            <v>8</v>
          </cell>
        </row>
        <row r="24">
          <cell r="B24" t="str">
            <v>RES 6,B</v>
          </cell>
          <cell r="C24">
            <v>8</v>
          </cell>
          <cell r="E24" t="str">
            <v>RES 6,C</v>
          </cell>
          <cell r="F24">
            <v>8</v>
          </cell>
          <cell r="H24" t="str">
            <v>RES 6,D</v>
          </cell>
          <cell r="I24">
            <v>8</v>
          </cell>
          <cell r="K24" t="str">
            <v>RES 6,E</v>
          </cell>
          <cell r="L24">
            <v>8</v>
          </cell>
          <cell r="N24" t="str">
            <v>RES 6,H</v>
          </cell>
          <cell r="O24">
            <v>8</v>
          </cell>
          <cell r="Q24" t="str">
            <v>RES 6,L</v>
          </cell>
          <cell r="R24">
            <v>8</v>
          </cell>
          <cell r="T24" t="str">
            <v>RES 6,(HL)</v>
          </cell>
          <cell r="U24">
            <v>15</v>
          </cell>
          <cell r="W24" t="str">
            <v>RES 6,A</v>
          </cell>
          <cell r="X24">
            <v>8</v>
          </cell>
        </row>
        <row r="25">
          <cell r="B25" t="str">
            <v>RES 7,B</v>
          </cell>
          <cell r="C25">
            <v>8</v>
          </cell>
          <cell r="E25" t="str">
            <v>RES 7,C</v>
          </cell>
          <cell r="F25">
            <v>8</v>
          </cell>
          <cell r="H25" t="str">
            <v>RES 7,D</v>
          </cell>
          <cell r="I25">
            <v>8</v>
          </cell>
          <cell r="K25" t="str">
            <v>RES 7,E</v>
          </cell>
          <cell r="L25">
            <v>8</v>
          </cell>
          <cell r="N25" t="str">
            <v>RES 7,H</v>
          </cell>
          <cell r="O25">
            <v>8</v>
          </cell>
          <cell r="Q25" t="str">
            <v>RES 7,L</v>
          </cell>
          <cell r="R25">
            <v>8</v>
          </cell>
          <cell r="T25" t="str">
            <v>RES 7,(HL)</v>
          </cell>
          <cell r="U25">
            <v>15</v>
          </cell>
          <cell r="W25" t="str">
            <v>RES 7,A</v>
          </cell>
          <cell r="X25">
            <v>8</v>
          </cell>
        </row>
        <row r="26">
          <cell r="B26" t="str">
            <v>SET 0,B</v>
          </cell>
          <cell r="C26">
            <v>8</v>
          </cell>
          <cell r="E26" t="str">
            <v>SET 0,C</v>
          </cell>
          <cell r="F26">
            <v>8</v>
          </cell>
          <cell r="H26" t="str">
            <v>SET 0,D</v>
          </cell>
          <cell r="I26">
            <v>8</v>
          </cell>
          <cell r="K26" t="str">
            <v>SET 0,E</v>
          </cell>
          <cell r="L26">
            <v>8</v>
          </cell>
          <cell r="N26" t="str">
            <v>SET 0,H</v>
          </cell>
          <cell r="O26">
            <v>8</v>
          </cell>
          <cell r="Q26" t="str">
            <v>SET 0,L</v>
          </cell>
          <cell r="R26">
            <v>8</v>
          </cell>
          <cell r="T26" t="str">
            <v>SET 0,(HL)</v>
          </cell>
          <cell r="U26">
            <v>15</v>
          </cell>
          <cell r="W26" t="str">
            <v>SET 0,A</v>
          </cell>
          <cell r="X26">
            <v>8</v>
          </cell>
        </row>
        <row r="27">
          <cell r="B27" t="str">
            <v>SET 1,B</v>
          </cell>
          <cell r="C27">
            <v>8</v>
          </cell>
          <cell r="E27" t="str">
            <v>SET 1,C</v>
          </cell>
          <cell r="F27">
            <v>8</v>
          </cell>
          <cell r="H27" t="str">
            <v>SET 1,D</v>
          </cell>
          <cell r="I27">
            <v>8</v>
          </cell>
          <cell r="K27" t="str">
            <v>SET 1,E</v>
          </cell>
          <cell r="L27">
            <v>8</v>
          </cell>
          <cell r="N27" t="str">
            <v>SET 1,H</v>
          </cell>
          <cell r="O27">
            <v>8</v>
          </cell>
          <cell r="Q27" t="str">
            <v>SET 1,L</v>
          </cell>
          <cell r="R27">
            <v>8</v>
          </cell>
          <cell r="T27" t="str">
            <v>SET 1,(HL)</v>
          </cell>
          <cell r="U27">
            <v>15</v>
          </cell>
          <cell r="W27" t="str">
            <v>SET 1,A</v>
          </cell>
          <cell r="X27">
            <v>8</v>
          </cell>
        </row>
        <row r="28">
          <cell r="B28" t="str">
            <v>SET 2,B</v>
          </cell>
          <cell r="C28">
            <v>8</v>
          </cell>
          <cell r="E28" t="str">
            <v>SET 2,C</v>
          </cell>
          <cell r="F28">
            <v>8</v>
          </cell>
          <cell r="H28" t="str">
            <v>SET 2,D</v>
          </cell>
          <cell r="I28">
            <v>8</v>
          </cell>
          <cell r="K28" t="str">
            <v>SET 2,E</v>
          </cell>
          <cell r="L28">
            <v>8</v>
          </cell>
          <cell r="N28" t="str">
            <v>SET 2,H</v>
          </cell>
          <cell r="O28">
            <v>8</v>
          </cell>
          <cell r="Q28" t="str">
            <v>SET 2,L</v>
          </cell>
          <cell r="R28">
            <v>8</v>
          </cell>
          <cell r="T28" t="str">
            <v>SET 2,(HL)</v>
          </cell>
          <cell r="U28">
            <v>15</v>
          </cell>
          <cell r="W28" t="str">
            <v>SET 2,A</v>
          </cell>
          <cell r="X28">
            <v>8</v>
          </cell>
        </row>
        <row r="29">
          <cell r="B29" t="str">
            <v>SET 3,B</v>
          </cell>
          <cell r="C29">
            <v>8</v>
          </cell>
          <cell r="E29" t="str">
            <v>SET 3,C</v>
          </cell>
          <cell r="F29">
            <v>8</v>
          </cell>
          <cell r="H29" t="str">
            <v>SET 3,D</v>
          </cell>
          <cell r="I29">
            <v>8</v>
          </cell>
          <cell r="K29" t="str">
            <v>SET 3,E</v>
          </cell>
          <cell r="L29">
            <v>8</v>
          </cell>
          <cell r="N29" t="str">
            <v>SET 3,H</v>
          </cell>
          <cell r="O29">
            <v>8</v>
          </cell>
          <cell r="Q29" t="str">
            <v>SET 3,L</v>
          </cell>
          <cell r="R29">
            <v>8</v>
          </cell>
          <cell r="T29" t="str">
            <v>SET 3,(HL)</v>
          </cell>
          <cell r="U29">
            <v>15</v>
          </cell>
          <cell r="W29" t="str">
            <v>SET 3,A</v>
          </cell>
          <cell r="X29">
            <v>8</v>
          </cell>
        </row>
        <row r="30">
          <cell r="B30" t="str">
            <v>SET 4,B</v>
          </cell>
          <cell r="C30">
            <v>8</v>
          </cell>
          <cell r="E30" t="str">
            <v>SET 4,C</v>
          </cell>
          <cell r="F30">
            <v>8</v>
          </cell>
          <cell r="H30" t="str">
            <v>SET 4,D</v>
          </cell>
          <cell r="I30">
            <v>8</v>
          </cell>
          <cell r="K30" t="str">
            <v>SET 4,E</v>
          </cell>
          <cell r="L30">
            <v>8</v>
          </cell>
          <cell r="N30" t="str">
            <v>SET 4,H</v>
          </cell>
          <cell r="O30">
            <v>8</v>
          </cell>
          <cell r="Q30" t="str">
            <v>SET 4,L</v>
          </cell>
          <cell r="R30">
            <v>8</v>
          </cell>
          <cell r="T30" t="str">
            <v>SET 4,(HL)</v>
          </cell>
          <cell r="U30">
            <v>15</v>
          </cell>
          <cell r="W30" t="str">
            <v>SET 4,A</v>
          </cell>
          <cell r="X30">
            <v>8</v>
          </cell>
        </row>
        <row r="31">
          <cell r="B31" t="str">
            <v>SET 5,B</v>
          </cell>
          <cell r="C31">
            <v>8</v>
          </cell>
          <cell r="E31" t="str">
            <v>SET 5,C</v>
          </cell>
          <cell r="F31">
            <v>8</v>
          </cell>
          <cell r="H31" t="str">
            <v>SET 5,D</v>
          </cell>
          <cell r="I31">
            <v>8</v>
          </cell>
          <cell r="K31" t="str">
            <v>SET 5,E</v>
          </cell>
          <cell r="L31">
            <v>8</v>
          </cell>
          <cell r="N31" t="str">
            <v>SET 5,H</v>
          </cell>
          <cell r="O31">
            <v>8</v>
          </cell>
          <cell r="Q31" t="str">
            <v>SET 5,L</v>
          </cell>
          <cell r="R31">
            <v>8</v>
          </cell>
          <cell r="T31" t="str">
            <v>SET 5,(HL)</v>
          </cell>
          <cell r="U31">
            <v>15</v>
          </cell>
          <cell r="W31" t="str">
            <v>SET 5,A</v>
          </cell>
          <cell r="X31">
            <v>8</v>
          </cell>
        </row>
        <row r="32">
          <cell r="B32" t="str">
            <v>SET 6,B</v>
          </cell>
          <cell r="C32">
            <v>8</v>
          </cell>
          <cell r="E32" t="str">
            <v>SET 6,C</v>
          </cell>
          <cell r="F32">
            <v>8</v>
          </cell>
          <cell r="H32" t="str">
            <v>SET 6,D</v>
          </cell>
          <cell r="I32">
            <v>8</v>
          </cell>
          <cell r="K32" t="str">
            <v>SET 6,E</v>
          </cell>
          <cell r="L32">
            <v>8</v>
          </cell>
          <cell r="N32" t="str">
            <v>SET 6,H</v>
          </cell>
          <cell r="O32">
            <v>8</v>
          </cell>
          <cell r="Q32" t="str">
            <v>SET 6,L</v>
          </cell>
          <cell r="R32">
            <v>8</v>
          </cell>
          <cell r="T32" t="str">
            <v>SET 6,(HL)</v>
          </cell>
          <cell r="U32">
            <v>15</v>
          </cell>
          <cell r="W32" t="str">
            <v>SET 6,A</v>
          </cell>
          <cell r="X32">
            <v>8</v>
          </cell>
        </row>
        <row r="33">
          <cell r="B33" t="str">
            <v>SET 7,B</v>
          </cell>
          <cell r="C33">
            <v>8</v>
          </cell>
          <cell r="E33" t="str">
            <v>SET 7,C</v>
          </cell>
          <cell r="F33">
            <v>8</v>
          </cell>
          <cell r="H33" t="str">
            <v>SET 7,D</v>
          </cell>
          <cell r="I33">
            <v>8</v>
          </cell>
          <cell r="K33" t="str">
            <v>SET 7,E</v>
          </cell>
          <cell r="L33">
            <v>8</v>
          </cell>
          <cell r="N33" t="str">
            <v>SET 7,H</v>
          </cell>
          <cell r="O33">
            <v>8</v>
          </cell>
          <cell r="Q33" t="str">
            <v>SET 7,L</v>
          </cell>
          <cell r="R33">
            <v>8</v>
          </cell>
          <cell r="T33" t="str">
            <v>SET 7,(HL)</v>
          </cell>
          <cell r="U33">
            <v>15</v>
          </cell>
          <cell r="W33" t="str">
            <v>SET 7,A</v>
          </cell>
          <cell r="X33">
            <v>8</v>
          </cell>
        </row>
      </sheetData>
      <sheetData sheetId="3">
        <row r="3">
          <cell r="E3" t="str">
            <v>ADD IX,BC</v>
          </cell>
          <cell r="F3">
            <v>15</v>
          </cell>
        </row>
        <row r="5">
          <cell r="E5" t="str">
            <v>ADD IX,DE</v>
          </cell>
          <cell r="F5">
            <v>15</v>
          </cell>
        </row>
        <row r="6">
          <cell r="E6" t="str">
            <v>LD IX,nn</v>
          </cell>
          <cell r="F6">
            <v>14</v>
          </cell>
          <cell r="H6" t="str">
            <v>LD (nn),IX</v>
          </cell>
          <cell r="I6">
            <v>20</v>
          </cell>
          <cell r="K6" t="str">
            <v>INC IX</v>
          </cell>
          <cell r="L6">
            <v>10</v>
          </cell>
          <cell r="N6" t="str">
            <v>INC IXH</v>
          </cell>
          <cell r="O6">
            <v>8</v>
          </cell>
          <cell r="Q6" t="str">
            <v>DEC IXH</v>
          </cell>
          <cell r="R6">
            <v>8</v>
          </cell>
          <cell r="T6" t="str">
            <v>LD IXH,n</v>
          </cell>
          <cell r="U6">
            <v>11</v>
          </cell>
        </row>
        <row r="7">
          <cell r="E7" t="str">
            <v>ADD IX,IX</v>
          </cell>
          <cell r="F7">
            <v>15</v>
          </cell>
          <cell r="H7" t="str">
            <v>LD IX,(nn)</v>
          </cell>
          <cell r="I7">
            <v>20</v>
          </cell>
          <cell r="K7" t="str">
            <v>DEC IX</v>
          </cell>
          <cell r="L7">
            <v>10</v>
          </cell>
          <cell r="N7" t="str">
            <v>INC IXL</v>
          </cell>
          <cell r="O7">
            <v>8</v>
          </cell>
          <cell r="Q7" t="str">
            <v>DEC IXL</v>
          </cell>
          <cell r="R7">
            <v>8</v>
          </cell>
          <cell r="T7" t="str">
            <v>LD IXL,n</v>
          </cell>
          <cell r="U7">
            <v>11</v>
          </cell>
        </row>
        <row r="8">
          <cell r="N8" t="str">
            <v>INC (IX+d)</v>
          </cell>
          <cell r="O8">
            <v>23</v>
          </cell>
          <cell r="Q8" t="str">
            <v>DEC (IX+d)</v>
          </cell>
          <cell r="R8">
            <v>23</v>
          </cell>
          <cell r="T8" t="str">
            <v>LD (IX+d),n</v>
          </cell>
          <cell r="U8">
            <v>19</v>
          </cell>
        </row>
        <row r="9">
          <cell r="E9" t="str">
            <v>ADD IX,SP</v>
          </cell>
          <cell r="F9">
            <v>15</v>
          </cell>
        </row>
        <row r="10">
          <cell r="N10" t="str">
            <v>LD B,IXH</v>
          </cell>
          <cell r="O10">
            <v>8</v>
          </cell>
          <cell r="Q10" t="str">
            <v>LD B,IXL</v>
          </cell>
          <cell r="R10">
            <v>8</v>
          </cell>
          <cell r="T10" t="str">
            <v>LD B,(IX+d)</v>
          </cell>
          <cell r="U10">
            <v>19</v>
          </cell>
        </row>
        <row r="11">
          <cell r="N11" t="str">
            <v>LD C,IXH</v>
          </cell>
          <cell r="O11">
            <v>8</v>
          </cell>
          <cell r="Q11" t="str">
            <v>LD C,IXL</v>
          </cell>
          <cell r="R11">
            <v>8</v>
          </cell>
          <cell r="T11" t="str">
            <v>LD C,(IX+d)</v>
          </cell>
          <cell r="U11">
            <v>19</v>
          </cell>
        </row>
        <row r="12">
          <cell r="N12" t="str">
            <v>LD D,IXH</v>
          </cell>
          <cell r="O12">
            <v>8</v>
          </cell>
          <cell r="Q12" t="str">
            <v>LD D,IXL</v>
          </cell>
          <cell r="R12">
            <v>8</v>
          </cell>
          <cell r="T12" t="str">
            <v>LD D,(IX+d)</v>
          </cell>
          <cell r="U12">
            <v>19</v>
          </cell>
        </row>
        <row r="13">
          <cell r="N13" t="str">
            <v>LD E,IXH</v>
          </cell>
          <cell r="O13">
            <v>8</v>
          </cell>
          <cell r="Q13" t="str">
            <v>LD E,IXL</v>
          </cell>
          <cell r="R13">
            <v>8</v>
          </cell>
          <cell r="T13" t="str">
            <v>LD E,(IX+d)</v>
          </cell>
          <cell r="U13">
            <v>19</v>
          </cell>
        </row>
        <row r="14">
          <cell r="B14" t="str">
            <v>LD IXH,B</v>
          </cell>
          <cell r="C14">
            <v>8</v>
          </cell>
          <cell r="E14" t="str">
            <v>LD IXH,C</v>
          </cell>
          <cell r="F14">
            <v>8</v>
          </cell>
          <cell r="H14" t="str">
            <v>LD IXH,D</v>
          </cell>
          <cell r="I14">
            <v>8</v>
          </cell>
          <cell r="K14" t="str">
            <v>LD IXH,E</v>
          </cell>
          <cell r="L14">
            <v>8</v>
          </cell>
          <cell r="N14" t="str">
            <v>LD IXH,IXH</v>
          </cell>
          <cell r="O14">
            <v>8</v>
          </cell>
          <cell r="Q14" t="str">
            <v>LD IXH,IXL</v>
          </cell>
          <cell r="R14">
            <v>8</v>
          </cell>
          <cell r="T14" t="str">
            <v>LD H,(IX+d)</v>
          </cell>
          <cell r="U14">
            <v>19</v>
          </cell>
          <cell r="W14" t="str">
            <v>LD IXH,A</v>
          </cell>
          <cell r="X14">
            <v>8</v>
          </cell>
        </row>
        <row r="15">
          <cell r="B15" t="str">
            <v>LD IXL,B</v>
          </cell>
          <cell r="C15">
            <v>8</v>
          </cell>
          <cell r="E15" t="str">
            <v>LD IXL,C</v>
          </cell>
          <cell r="F15">
            <v>8</v>
          </cell>
          <cell r="H15" t="str">
            <v>LD IXL,D</v>
          </cell>
          <cell r="I15">
            <v>8</v>
          </cell>
          <cell r="K15" t="str">
            <v>LD IXL,E</v>
          </cell>
          <cell r="L15">
            <v>8</v>
          </cell>
          <cell r="N15" t="str">
            <v>LD IXL,IXH</v>
          </cell>
          <cell r="O15">
            <v>8</v>
          </cell>
          <cell r="Q15" t="str">
            <v>LD IXL,IXL</v>
          </cell>
          <cell r="R15">
            <v>8</v>
          </cell>
          <cell r="T15" t="str">
            <v>LD L,(IX+d)</v>
          </cell>
          <cell r="U15">
            <v>19</v>
          </cell>
          <cell r="W15" t="str">
            <v>LD IXL,A</v>
          </cell>
          <cell r="X15">
            <v>8</v>
          </cell>
        </row>
        <row r="16">
          <cell r="B16" t="str">
            <v>LD (IX+d),B</v>
          </cell>
          <cell r="C16">
            <v>19</v>
          </cell>
          <cell r="E16" t="str">
            <v>LD (IX+d),C</v>
          </cell>
          <cell r="F16">
            <v>19</v>
          </cell>
          <cell r="H16" t="str">
            <v>LD (IX+d),D</v>
          </cell>
          <cell r="I16">
            <v>19</v>
          </cell>
          <cell r="K16" t="str">
            <v>LD (IX+d),E</v>
          </cell>
          <cell r="L16">
            <v>19</v>
          </cell>
          <cell r="N16" t="str">
            <v>LD (IX+d),H</v>
          </cell>
          <cell r="O16">
            <v>19</v>
          </cell>
          <cell r="Q16" t="str">
            <v>LD (IX+d),L</v>
          </cell>
          <cell r="R16">
            <v>19</v>
          </cell>
          <cell r="W16" t="str">
            <v>LD (IX+d),A</v>
          </cell>
          <cell r="X16">
            <v>19</v>
          </cell>
        </row>
        <row r="17">
          <cell r="N17" t="str">
            <v>LD A,IXH</v>
          </cell>
          <cell r="O17">
            <v>8</v>
          </cell>
          <cell r="Q17" t="str">
            <v>LD A,IXL</v>
          </cell>
          <cell r="R17">
            <v>8</v>
          </cell>
          <cell r="T17" t="str">
            <v>LD A,(IX+d)</v>
          </cell>
          <cell r="U17">
            <v>19</v>
          </cell>
        </row>
        <row r="18">
          <cell r="N18" t="str">
            <v>ADD A,IXH</v>
          </cell>
          <cell r="O18">
            <v>8</v>
          </cell>
          <cell r="Q18" t="str">
            <v>ADD A,IXL</v>
          </cell>
          <cell r="R18">
            <v>8</v>
          </cell>
          <cell r="T18" t="str">
            <v>ADD A,(IX+d)</v>
          </cell>
          <cell r="U18">
            <v>19</v>
          </cell>
        </row>
        <row r="19">
          <cell r="N19" t="str">
            <v>ADC A,IXH</v>
          </cell>
          <cell r="O19">
            <v>8</v>
          </cell>
          <cell r="Q19" t="str">
            <v>ADC A,IXL</v>
          </cell>
          <cell r="R19">
            <v>8</v>
          </cell>
          <cell r="T19" t="str">
            <v>ADC A,(IX+d)</v>
          </cell>
          <cell r="U19">
            <v>19</v>
          </cell>
        </row>
        <row r="20">
          <cell r="N20" t="str">
            <v>SUB IXH</v>
          </cell>
          <cell r="O20">
            <v>8</v>
          </cell>
          <cell r="Q20" t="str">
            <v>SUB IXL</v>
          </cell>
          <cell r="R20">
            <v>8</v>
          </cell>
          <cell r="T20" t="str">
            <v>SUB (IX+d)</v>
          </cell>
          <cell r="U20">
            <v>19</v>
          </cell>
        </row>
        <row r="21">
          <cell r="N21" t="str">
            <v>SBC A,IXH</v>
          </cell>
          <cell r="O21">
            <v>8</v>
          </cell>
          <cell r="Q21" t="str">
            <v>SBC A,IXL</v>
          </cell>
          <cell r="R21">
            <v>8</v>
          </cell>
          <cell r="T21" t="str">
            <v>SBC A,(IX+d)</v>
          </cell>
          <cell r="U21">
            <v>19</v>
          </cell>
        </row>
        <row r="22">
          <cell r="N22" t="str">
            <v>AND IXH</v>
          </cell>
          <cell r="O22">
            <v>8</v>
          </cell>
          <cell r="Q22" t="str">
            <v>AND IXL</v>
          </cell>
          <cell r="R22">
            <v>8</v>
          </cell>
          <cell r="T22" t="str">
            <v>AND (IX+d)</v>
          </cell>
          <cell r="U22">
            <v>19</v>
          </cell>
        </row>
        <row r="23">
          <cell r="N23" t="str">
            <v>XOR IXH</v>
          </cell>
          <cell r="O23">
            <v>8</v>
          </cell>
          <cell r="Q23" t="str">
            <v>XOR IXL</v>
          </cell>
          <cell r="R23">
            <v>8</v>
          </cell>
          <cell r="T23" t="str">
            <v>XOR (IX+d)</v>
          </cell>
          <cell r="U23">
            <v>19</v>
          </cell>
        </row>
        <row r="24">
          <cell r="N24" t="str">
            <v>OR IXH</v>
          </cell>
          <cell r="O24">
            <v>8</v>
          </cell>
          <cell r="Q24" t="str">
            <v>OR IXL</v>
          </cell>
          <cell r="R24">
            <v>8</v>
          </cell>
          <cell r="T24" t="str">
            <v>OR (IX+d)</v>
          </cell>
          <cell r="U24">
            <v>19</v>
          </cell>
        </row>
        <row r="25">
          <cell r="N25" t="str">
            <v>CP IXH</v>
          </cell>
          <cell r="O25">
            <v>8</v>
          </cell>
          <cell r="Q25" t="str">
            <v>CP IXL</v>
          </cell>
          <cell r="R25">
            <v>8</v>
          </cell>
          <cell r="T25" t="str">
            <v>CP (IX+d)</v>
          </cell>
          <cell r="U25">
            <v>19</v>
          </cell>
        </row>
        <row r="27">
          <cell r="K27" t="str">
            <v>--- CB ---</v>
          </cell>
        </row>
        <row r="30">
          <cell r="E30" t="str">
            <v>POP IX</v>
          </cell>
          <cell r="F30">
            <v>14</v>
          </cell>
          <cell r="K30" t="str">
            <v>EX (SP),IX</v>
          </cell>
          <cell r="L30">
            <v>23</v>
          </cell>
          <cell r="Q30" t="str">
            <v>PUSH IX</v>
          </cell>
          <cell r="R30">
            <v>15</v>
          </cell>
        </row>
        <row r="31">
          <cell r="E31" t="str">
            <v>JP (IX)</v>
          </cell>
          <cell r="F31">
            <v>8</v>
          </cell>
        </row>
        <row r="33">
          <cell r="E33" t="str">
            <v>LD SP,IX</v>
          </cell>
          <cell r="F33">
            <v>10</v>
          </cell>
        </row>
      </sheetData>
      <sheetData sheetId="4">
        <row r="3">
          <cell r="E3" t="str">
            <v>ADD IY,BC</v>
          </cell>
          <cell r="F3">
            <v>15</v>
          </cell>
        </row>
        <row r="5">
          <cell r="E5" t="str">
            <v>ADD IY,DE</v>
          </cell>
          <cell r="F5">
            <v>15</v>
          </cell>
        </row>
        <row r="6">
          <cell r="E6" t="str">
            <v>LD IY,nn</v>
          </cell>
          <cell r="F6">
            <v>14</v>
          </cell>
          <cell r="H6" t="str">
            <v>LD (nn),IY</v>
          </cell>
          <cell r="I6">
            <v>20</v>
          </cell>
          <cell r="K6" t="str">
            <v>INC IY</v>
          </cell>
          <cell r="L6">
            <v>10</v>
          </cell>
          <cell r="N6" t="str">
            <v>INC IYH</v>
          </cell>
          <cell r="O6">
            <v>8</v>
          </cell>
          <cell r="Q6" t="str">
            <v>DEC IYH</v>
          </cell>
          <cell r="R6">
            <v>8</v>
          </cell>
          <cell r="T6" t="str">
            <v>LD IYH,n</v>
          </cell>
          <cell r="U6">
            <v>11</v>
          </cell>
        </row>
        <row r="7">
          <cell r="E7" t="str">
            <v>ADD IY,IY</v>
          </cell>
          <cell r="F7">
            <v>15</v>
          </cell>
          <cell r="H7" t="str">
            <v>LD IY,(nn)</v>
          </cell>
          <cell r="I7">
            <v>20</v>
          </cell>
          <cell r="K7" t="str">
            <v>DEC IY</v>
          </cell>
          <cell r="L7">
            <v>10</v>
          </cell>
          <cell r="N7" t="str">
            <v>INC IYL</v>
          </cell>
          <cell r="O7">
            <v>8</v>
          </cell>
          <cell r="Q7" t="str">
            <v>DEC IYL</v>
          </cell>
          <cell r="R7">
            <v>8</v>
          </cell>
          <cell r="T7" t="str">
            <v>LD IYL,n</v>
          </cell>
          <cell r="U7">
            <v>11</v>
          </cell>
        </row>
        <row r="8">
          <cell r="N8" t="str">
            <v>INC (IY+d)</v>
          </cell>
          <cell r="O8">
            <v>23</v>
          </cell>
          <cell r="Q8" t="str">
            <v>DEC (IY+d)</v>
          </cell>
          <cell r="R8">
            <v>23</v>
          </cell>
          <cell r="T8" t="str">
            <v>LD (IY+d),n</v>
          </cell>
          <cell r="U8">
            <v>19</v>
          </cell>
        </row>
        <row r="9">
          <cell r="E9" t="str">
            <v>ADD IY,SP</v>
          </cell>
          <cell r="F9">
            <v>15</v>
          </cell>
        </row>
        <row r="10">
          <cell r="N10" t="str">
            <v>LD B,IYH</v>
          </cell>
          <cell r="O10">
            <v>8</v>
          </cell>
          <cell r="Q10" t="str">
            <v>LD B,IYL</v>
          </cell>
          <cell r="R10">
            <v>8</v>
          </cell>
          <cell r="T10" t="str">
            <v>LD B,(IY+d)</v>
          </cell>
          <cell r="U10">
            <v>19</v>
          </cell>
        </row>
        <row r="11">
          <cell r="N11" t="str">
            <v>LD C,IYH</v>
          </cell>
          <cell r="O11">
            <v>8</v>
          </cell>
          <cell r="Q11" t="str">
            <v>LD C,IYL</v>
          </cell>
          <cell r="R11">
            <v>8</v>
          </cell>
          <cell r="T11" t="str">
            <v>LD C,(IY+d)</v>
          </cell>
          <cell r="U11">
            <v>19</v>
          </cell>
        </row>
        <row r="12">
          <cell r="N12" t="str">
            <v>LD D,IYH</v>
          </cell>
          <cell r="O12">
            <v>8</v>
          </cell>
          <cell r="Q12" t="str">
            <v>LD D,IYL</v>
          </cell>
          <cell r="R12">
            <v>8</v>
          </cell>
          <cell r="T12" t="str">
            <v>LD D,(IY+d)</v>
          </cell>
          <cell r="U12">
            <v>19</v>
          </cell>
        </row>
        <row r="13">
          <cell r="N13" t="str">
            <v>LD E,IYH</v>
          </cell>
          <cell r="O13">
            <v>8</v>
          </cell>
          <cell r="Q13" t="str">
            <v>LD E,IYL</v>
          </cell>
          <cell r="R13">
            <v>8</v>
          </cell>
          <cell r="T13" t="str">
            <v>LD E,(IY+d)</v>
          </cell>
          <cell r="U13">
            <v>19</v>
          </cell>
        </row>
        <row r="14">
          <cell r="B14" t="str">
            <v>LD IYH,B</v>
          </cell>
          <cell r="C14">
            <v>8</v>
          </cell>
          <cell r="E14" t="str">
            <v>LD IYH,C</v>
          </cell>
          <cell r="F14">
            <v>8</v>
          </cell>
          <cell r="H14" t="str">
            <v>LD IYH,D</v>
          </cell>
          <cell r="I14">
            <v>8</v>
          </cell>
          <cell r="K14" t="str">
            <v>LD IYH,E</v>
          </cell>
          <cell r="L14">
            <v>8</v>
          </cell>
          <cell r="N14" t="str">
            <v>LD IYH,IYH</v>
          </cell>
          <cell r="O14">
            <v>8</v>
          </cell>
          <cell r="Q14" t="str">
            <v>LD IYH,IYL</v>
          </cell>
          <cell r="R14">
            <v>8</v>
          </cell>
          <cell r="T14" t="str">
            <v>LD H,(IY+d)</v>
          </cell>
          <cell r="U14">
            <v>19</v>
          </cell>
          <cell r="W14" t="str">
            <v>LD IYH,A</v>
          </cell>
          <cell r="X14">
            <v>8</v>
          </cell>
        </row>
        <row r="15">
          <cell r="B15" t="str">
            <v>LD IYL,B</v>
          </cell>
          <cell r="C15">
            <v>8</v>
          </cell>
          <cell r="E15" t="str">
            <v>LD IYL,C</v>
          </cell>
          <cell r="F15">
            <v>8</v>
          </cell>
          <cell r="H15" t="str">
            <v>LD IYL,D</v>
          </cell>
          <cell r="I15">
            <v>8</v>
          </cell>
          <cell r="K15" t="str">
            <v>LD IYL,E</v>
          </cell>
          <cell r="L15">
            <v>8</v>
          </cell>
          <cell r="N15" t="str">
            <v>LD IYL,IYH</v>
          </cell>
          <cell r="O15">
            <v>8</v>
          </cell>
          <cell r="Q15" t="str">
            <v>LD IYL,IYL</v>
          </cell>
          <cell r="R15">
            <v>8</v>
          </cell>
          <cell r="T15" t="str">
            <v>LD L,(IY+d)</v>
          </cell>
          <cell r="U15">
            <v>19</v>
          </cell>
          <cell r="W15" t="str">
            <v>LD IYL,A</v>
          </cell>
          <cell r="X15">
            <v>8</v>
          </cell>
        </row>
        <row r="16">
          <cell r="B16" t="str">
            <v>LD (IY+d),B</v>
          </cell>
          <cell r="C16">
            <v>19</v>
          </cell>
          <cell r="E16" t="str">
            <v>LD (IY+d),C</v>
          </cell>
          <cell r="F16">
            <v>19</v>
          </cell>
          <cell r="H16" t="str">
            <v>LD (IY+d),D</v>
          </cell>
          <cell r="I16">
            <v>19</v>
          </cell>
          <cell r="K16" t="str">
            <v>LD (IY+d),E</v>
          </cell>
          <cell r="L16">
            <v>19</v>
          </cell>
          <cell r="N16" t="str">
            <v>LD (IY+d),H</v>
          </cell>
          <cell r="O16">
            <v>19</v>
          </cell>
          <cell r="Q16" t="str">
            <v>LD (IY+d),L</v>
          </cell>
          <cell r="R16">
            <v>19</v>
          </cell>
          <cell r="W16" t="str">
            <v>LD (IY+d),A</v>
          </cell>
          <cell r="X16">
            <v>19</v>
          </cell>
        </row>
        <row r="17">
          <cell r="N17" t="str">
            <v>LD A,IYH</v>
          </cell>
          <cell r="O17">
            <v>8</v>
          </cell>
          <cell r="Q17" t="str">
            <v>LD A,IYL</v>
          </cell>
          <cell r="R17">
            <v>8</v>
          </cell>
          <cell r="T17" t="str">
            <v>LD A,(IY+d)</v>
          </cell>
          <cell r="U17">
            <v>19</v>
          </cell>
        </row>
        <row r="18">
          <cell r="N18" t="str">
            <v>ADD A,IYH</v>
          </cell>
          <cell r="O18">
            <v>8</v>
          </cell>
          <cell r="Q18" t="str">
            <v>ADD A,IYL</v>
          </cell>
          <cell r="R18">
            <v>8</v>
          </cell>
          <cell r="T18" t="str">
            <v>ADD A,(IY+d)</v>
          </cell>
          <cell r="U18">
            <v>19</v>
          </cell>
        </row>
        <row r="19">
          <cell r="N19" t="str">
            <v>ADC A,IYH</v>
          </cell>
          <cell r="O19">
            <v>8</v>
          </cell>
          <cell r="Q19" t="str">
            <v>ADC A,IYL</v>
          </cell>
          <cell r="R19">
            <v>8</v>
          </cell>
          <cell r="T19" t="str">
            <v>ADC A,(IY+d)</v>
          </cell>
          <cell r="U19">
            <v>19</v>
          </cell>
        </row>
        <row r="20">
          <cell r="N20" t="str">
            <v>SUB IYH</v>
          </cell>
          <cell r="O20">
            <v>8</v>
          </cell>
          <cell r="Q20" t="str">
            <v>SUB IYL</v>
          </cell>
          <cell r="R20">
            <v>8</v>
          </cell>
          <cell r="T20" t="str">
            <v>SUB (IY+d)</v>
          </cell>
          <cell r="U20">
            <v>19</v>
          </cell>
        </row>
        <row r="21">
          <cell r="N21" t="str">
            <v>SBC A,IYH</v>
          </cell>
          <cell r="O21">
            <v>8</v>
          </cell>
          <cell r="Q21" t="str">
            <v>SBC A,IYL</v>
          </cell>
          <cell r="R21">
            <v>8</v>
          </cell>
          <cell r="T21" t="str">
            <v>SBC A,(IY+d)</v>
          </cell>
          <cell r="U21">
            <v>19</v>
          </cell>
        </row>
        <row r="22">
          <cell r="N22" t="str">
            <v>AND IYH</v>
          </cell>
          <cell r="O22">
            <v>8</v>
          </cell>
          <cell r="Q22" t="str">
            <v>AND IYL</v>
          </cell>
          <cell r="R22">
            <v>8</v>
          </cell>
          <cell r="T22" t="str">
            <v>AND (IY+d)</v>
          </cell>
          <cell r="U22">
            <v>19</v>
          </cell>
        </row>
        <row r="23">
          <cell r="N23" t="str">
            <v>XOR IYH</v>
          </cell>
          <cell r="O23">
            <v>8</v>
          </cell>
          <cell r="Q23" t="str">
            <v>XOR IYL</v>
          </cell>
          <cell r="R23">
            <v>8</v>
          </cell>
          <cell r="T23" t="str">
            <v>XOR (IY+d)</v>
          </cell>
          <cell r="U23">
            <v>19</v>
          </cell>
        </row>
        <row r="24">
          <cell r="N24" t="str">
            <v>OR IYH</v>
          </cell>
          <cell r="O24">
            <v>8</v>
          </cell>
          <cell r="Q24" t="str">
            <v>OR IYL</v>
          </cell>
          <cell r="R24">
            <v>8</v>
          </cell>
          <cell r="T24" t="str">
            <v>OR (IY+d)</v>
          </cell>
          <cell r="U24">
            <v>19</v>
          </cell>
        </row>
        <row r="25">
          <cell r="N25" t="str">
            <v>CP IYH</v>
          </cell>
          <cell r="O25">
            <v>8</v>
          </cell>
          <cell r="Q25" t="str">
            <v>CP IYL</v>
          </cell>
          <cell r="R25">
            <v>8</v>
          </cell>
          <cell r="T25" t="str">
            <v>CP (IY+d)</v>
          </cell>
          <cell r="U25">
            <v>19</v>
          </cell>
        </row>
        <row r="27">
          <cell r="K27" t="str">
            <v>--- CB ---</v>
          </cell>
        </row>
        <row r="30">
          <cell r="E30" t="str">
            <v>POP IY</v>
          </cell>
          <cell r="F30">
            <v>14</v>
          </cell>
          <cell r="K30" t="str">
            <v>EX (SP),IY</v>
          </cell>
          <cell r="L30">
            <v>23</v>
          </cell>
          <cell r="Q30" t="str">
            <v>PUSH IY</v>
          </cell>
          <cell r="R30">
            <v>15</v>
          </cell>
        </row>
        <row r="31">
          <cell r="E31" t="str">
            <v>JP (IY)</v>
          </cell>
          <cell r="F31">
            <v>8</v>
          </cell>
        </row>
        <row r="33">
          <cell r="E33" t="str">
            <v>LD SP,IY</v>
          </cell>
          <cell r="F33">
            <v>10</v>
          </cell>
        </row>
      </sheetData>
      <sheetData sheetId="5">
        <row r="2">
          <cell r="B2" t="str">
            <v>RLC (IX+d)-&gt;B</v>
          </cell>
          <cell r="C2">
            <v>23</v>
          </cell>
          <cell r="E2" t="str">
            <v>RLC (IX+d)-&gt;C</v>
          </cell>
          <cell r="F2">
            <v>23</v>
          </cell>
          <cell r="H2" t="str">
            <v>RLC (IX+d)-&gt;D</v>
          </cell>
          <cell r="I2">
            <v>23</v>
          </cell>
          <cell r="K2" t="str">
            <v>RLC (IX+d)-&gt;E</v>
          </cell>
          <cell r="L2">
            <v>23</v>
          </cell>
          <cell r="N2" t="str">
            <v>RLC (IX+d)-&gt;H</v>
          </cell>
          <cell r="O2">
            <v>23</v>
          </cell>
          <cell r="Q2" t="str">
            <v>RLC (IX+d)-&gt;L</v>
          </cell>
          <cell r="R2">
            <v>23</v>
          </cell>
          <cell r="T2" t="str">
            <v>RLC (IX+d)</v>
          </cell>
          <cell r="U2">
            <v>23</v>
          </cell>
          <cell r="W2" t="str">
            <v>RLC (IX+d)-&gt;A</v>
          </cell>
          <cell r="X2">
            <v>23</v>
          </cell>
        </row>
        <row r="3">
          <cell r="B3" t="str">
            <v>RRC (IX+d)-&gt;B</v>
          </cell>
          <cell r="C3">
            <v>23</v>
          </cell>
          <cell r="E3" t="str">
            <v>RRC (IX+d)-&gt;C</v>
          </cell>
          <cell r="F3">
            <v>23</v>
          </cell>
          <cell r="H3" t="str">
            <v>RRC (IX+d)-&gt;D</v>
          </cell>
          <cell r="I3">
            <v>23</v>
          </cell>
          <cell r="K3" t="str">
            <v>RRC (IX+d)-&gt;E</v>
          </cell>
          <cell r="L3">
            <v>23</v>
          </cell>
          <cell r="N3" t="str">
            <v>RRC (IX+d)-&gt;H</v>
          </cell>
          <cell r="O3">
            <v>23</v>
          </cell>
          <cell r="Q3" t="str">
            <v>RRC (IX+d)-&gt;L</v>
          </cell>
          <cell r="R3">
            <v>23</v>
          </cell>
          <cell r="T3" t="str">
            <v>RRC (IX+d)</v>
          </cell>
          <cell r="U3">
            <v>23</v>
          </cell>
          <cell r="W3" t="str">
            <v>RRC (IX+d)-&gt;A</v>
          </cell>
          <cell r="X3">
            <v>23</v>
          </cell>
        </row>
        <row r="4">
          <cell r="B4" t="str">
            <v>RL (IX+d)-&gt;B</v>
          </cell>
          <cell r="C4">
            <v>23</v>
          </cell>
          <cell r="E4" t="str">
            <v>RL (IX+d)-&gt;C</v>
          </cell>
          <cell r="F4">
            <v>23</v>
          </cell>
          <cell r="H4" t="str">
            <v>RL (IX+d)-&gt;D</v>
          </cell>
          <cell r="I4">
            <v>23</v>
          </cell>
          <cell r="K4" t="str">
            <v>RL (IX+d)-&gt;E</v>
          </cell>
          <cell r="L4">
            <v>23</v>
          </cell>
          <cell r="N4" t="str">
            <v>RL (IX+d)-&gt;H</v>
          </cell>
          <cell r="O4">
            <v>23</v>
          </cell>
          <cell r="Q4" t="str">
            <v>RL (IX+d)-&gt;L</v>
          </cell>
          <cell r="R4">
            <v>23</v>
          </cell>
          <cell r="T4" t="str">
            <v>RL (IX+d)</v>
          </cell>
          <cell r="U4">
            <v>23</v>
          </cell>
          <cell r="W4" t="str">
            <v>RL (IX+d)-&gt;A</v>
          </cell>
          <cell r="X4">
            <v>23</v>
          </cell>
        </row>
        <row r="5">
          <cell r="B5" t="str">
            <v>RR (IX+d)-&gt;B</v>
          </cell>
          <cell r="C5">
            <v>23</v>
          </cell>
          <cell r="E5" t="str">
            <v>RR (IX+d)-&gt;C</v>
          </cell>
          <cell r="F5">
            <v>23</v>
          </cell>
          <cell r="H5" t="str">
            <v>RR (IX+d)-&gt;D</v>
          </cell>
          <cell r="I5">
            <v>23</v>
          </cell>
          <cell r="K5" t="str">
            <v>RR (IX+d)-&gt;E</v>
          </cell>
          <cell r="L5">
            <v>23</v>
          </cell>
          <cell r="N5" t="str">
            <v>RR (IX+d)-&gt;H</v>
          </cell>
          <cell r="O5">
            <v>23</v>
          </cell>
          <cell r="Q5" t="str">
            <v>RR (IX+d)-&gt;L</v>
          </cell>
          <cell r="R5">
            <v>23</v>
          </cell>
          <cell r="T5" t="str">
            <v>RR (IX+d)</v>
          </cell>
          <cell r="U5">
            <v>23</v>
          </cell>
          <cell r="W5" t="str">
            <v>RR (IX+d)-&gt;A</v>
          </cell>
          <cell r="X5">
            <v>23</v>
          </cell>
        </row>
        <row r="6">
          <cell r="B6" t="str">
            <v>SLA (IX+d)-&gt;B</v>
          </cell>
          <cell r="C6">
            <v>23</v>
          </cell>
          <cell r="E6" t="str">
            <v>SLA (IX+d)-&gt;C</v>
          </cell>
          <cell r="F6">
            <v>23</v>
          </cell>
          <cell r="H6" t="str">
            <v>SLA (IX+d)-&gt;D</v>
          </cell>
          <cell r="I6">
            <v>23</v>
          </cell>
          <cell r="K6" t="str">
            <v>SLA (IX+d)-&gt;E</v>
          </cell>
          <cell r="L6">
            <v>23</v>
          </cell>
          <cell r="N6" t="str">
            <v>SLA (IX+d)-&gt;H</v>
          </cell>
          <cell r="O6">
            <v>23</v>
          </cell>
          <cell r="Q6" t="str">
            <v>SLA (IX+d)-&gt;L</v>
          </cell>
          <cell r="R6">
            <v>23</v>
          </cell>
          <cell r="T6" t="str">
            <v>SLA (IX+d)</v>
          </cell>
          <cell r="U6">
            <v>23</v>
          </cell>
          <cell r="W6" t="str">
            <v>SLA (IX+d)-&gt;A</v>
          </cell>
          <cell r="X6">
            <v>23</v>
          </cell>
        </row>
        <row r="7">
          <cell r="B7" t="str">
            <v>SRA (IX+d)-&gt;B</v>
          </cell>
          <cell r="C7">
            <v>23</v>
          </cell>
          <cell r="E7" t="str">
            <v>SRA (IX+d)-&gt;C</v>
          </cell>
          <cell r="F7">
            <v>23</v>
          </cell>
          <cell r="H7" t="str">
            <v>SRA (IX+d)-&gt;D</v>
          </cell>
          <cell r="I7">
            <v>23</v>
          </cell>
          <cell r="K7" t="str">
            <v>SRA (IX+d)-&gt;E</v>
          </cell>
          <cell r="L7">
            <v>23</v>
          </cell>
          <cell r="N7" t="str">
            <v>SRA (IX+d)-&gt;H</v>
          </cell>
          <cell r="O7">
            <v>23</v>
          </cell>
          <cell r="Q7" t="str">
            <v>SRA (IX+d)-&gt;L</v>
          </cell>
          <cell r="R7">
            <v>23</v>
          </cell>
          <cell r="T7" t="str">
            <v>SRA (IX+d)</v>
          </cell>
          <cell r="U7">
            <v>23</v>
          </cell>
          <cell r="W7" t="str">
            <v>SRA (IX+d)-&gt;A</v>
          </cell>
          <cell r="X7">
            <v>23</v>
          </cell>
        </row>
        <row r="8">
          <cell r="B8" t="str">
            <v>SLS (IX+d)-&gt;B</v>
          </cell>
          <cell r="C8">
            <v>23</v>
          </cell>
          <cell r="E8" t="str">
            <v>SLS (IX+d)-&gt;C</v>
          </cell>
          <cell r="F8">
            <v>23</v>
          </cell>
          <cell r="H8" t="str">
            <v>SLS (IX+d)-&gt;D</v>
          </cell>
          <cell r="I8">
            <v>23</v>
          </cell>
          <cell r="K8" t="str">
            <v>SLS (IX+d)-&gt;E</v>
          </cell>
          <cell r="L8">
            <v>23</v>
          </cell>
          <cell r="N8" t="str">
            <v>SLS (IX+d)-&gt;H</v>
          </cell>
          <cell r="O8">
            <v>23</v>
          </cell>
          <cell r="Q8" t="str">
            <v>SLS (IX+d)-&gt;L</v>
          </cell>
          <cell r="R8">
            <v>23</v>
          </cell>
          <cell r="T8" t="str">
            <v>SLS (IX+d)</v>
          </cell>
          <cell r="U8">
            <v>23</v>
          </cell>
          <cell r="W8" t="str">
            <v>SLS (IX+d)-&gt;A</v>
          </cell>
          <cell r="X8">
            <v>23</v>
          </cell>
        </row>
        <row r="9">
          <cell r="B9" t="str">
            <v>SRL (IX+d)-&gt;B</v>
          </cell>
          <cell r="C9">
            <v>23</v>
          </cell>
          <cell r="E9" t="str">
            <v>SRL (IX+d)-&gt;C</v>
          </cell>
          <cell r="F9">
            <v>23</v>
          </cell>
          <cell r="H9" t="str">
            <v>SRL (IX+d)-&gt;D</v>
          </cell>
          <cell r="I9">
            <v>23</v>
          </cell>
          <cell r="K9" t="str">
            <v>SRL (IX+d)-&gt;E</v>
          </cell>
          <cell r="L9">
            <v>23</v>
          </cell>
          <cell r="N9" t="str">
            <v>SRL (IX+d)-&gt;H</v>
          </cell>
          <cell r="O9">
            <v>23</v>
          </cell>
          <cell r="Q9" t="str">
            <v>SRL (IX+d)-&gt;L</v>
          </cell>
          <cell r="R9">
            <v>23</v>
          </cell>
          <cell r="T9" t="str">
            <v>SRL (IX+d)</v>
          </cell>
          <cell r="U9">
            <v>23</v>
          </cell>
          <cell r="W9" t="str">
            <v>SRL (IX+d)-&gt;A</v>
          </cell>
          <cell r="X9">
            <v>23</v>
          </cell>
        </row>
        <row r="10">
          <cell r="B10" t="str">
            <v>BIT 0,(IX+d)</v>
          </cell>
          <cell r="C10">
            <v>20</v>
          </cell>
          <cell r="E10" t="str">
            <v>BIT 0,(IX+d)</v>
          </cell>
          <cell r="F10">
            <v>20</v>
          </cell>
          <cell r="H10" t="str">
            <v>BIT 0,(IX+d)</v>
          </cell>
          <cell r="I10">
            <v>20</v>
          </cell>
          <cell r="K10" t="str">
            <v>BIT 0,(IX+d)</v>
          </cell>
          <cell r="L10">
            <v>20</v>
          </cell>
          <cell r="N10" t="str">
            <v>BIT 0,(IX+d)</v>
          </cell>
          <cell r="O10">
            <v>20</v>
          </cell>
          <cell r="Q10" t="str">
            <v>BIT 0,(IX+d)</v>
          </cell>
          <cell r="R10">
            <v>20</v>
          </cell>
          <cell r="T10" t="str">
            <v>BIT 0,(IX+d)</v>
          </cell>
          <cell r="U10">
            <v>20</v>
          </cell>
          <cell r="W10" t="str">
            <v>BIT 0,(IX+d)</v>
          </cell>
          <cell r="X10">
            <v>20</v>
          </cell>
        </row>
        <row r="11">
          <cell r="B11" t="str">
            <v>BIT 1,(IX+d)</v>
          </cell>
          <cell r="C11">
            <v>20</v>
          </cell>
          <cell r="E11" t="str">
            <v>BIT 1,(IX+d)</v>
          </cell>
          <cell r="F11">
            <v>20</v>
          </cell>
          <cell r="H11" t="str">
            <v>BIT 1,(IX+d)</v>
          </cell>
          <cell r="I11">
            <v>20</v>
          </cell>
          <cell r="K11" t="str">
            <v>BIT 1,(IX+d)</v>
          </cell>
          <cell r="L11">
            <v>20</v>
          </cell>
          <cell r="N11" t="str">
            <v>BIT 1,(IX+d)</v>
          </cell>
          <cell r="O11">
            <v>20</v>
          </cell>
          <cell r="Q11" t="str">
            <v>BIT 1,(IX+d)</v>
          </cell>
          <cell r="R11">
            <v>20</v>
          </cell>
          <cell r="T11" t="str">
            <v>BIT 1,(IX+d)</v>
          </cell>
          <cell r="U11">
            <v>20</v>
          </cell>
          <cell r="W11" t="str">
            <v>BIT 1,(IX+d)</v>
          </cell>
          <cell r="X11">
            <v>20</v>
          </cell>
        </row>
        <row r="12">
          <cell r="B12" t="str">
            <v>BIT 2,(IX+d)</v>
          </cell>
          <cell r="C12">
            <v>20</v>
          </cell>
          <cell r="E12" t="str">
            <v>BIT 2,(IX+d)</v>
          </cell>
          <cell r="F12">
            <v>20</v>
          </cell>
          <cell r="H12" t="str">
            <v>BIT 2,(IX+d)</v>
          </cell>
          <cell r="I12">
            <v>20</v>
          </cell>
          <cell r="K12" t="str">
            <v>BIT 2,(IX+d)</v>
          </cell>
          <cell r="L12">
            <v>20</v>
          </cell>
          <cell r="N12" t="str">
            <v>BIT 2,(IX+d)</v>
          </cell>
          <cell r="O12">
            <v>20</v>
          </cell>
          <cell r="Q12" t="str">
            <v>BIT 2,(IX+d)</v>
          </cell>
          <cell r="R12">
            <v>20</v>
          </cell>
          <cell r="T12" t="str">
            <v>BIT 2,(IX+d)</v>
          </cell>
          <cell r="U12">
            <v>20</v>
          </cell>
          <cell r="W12" t="str">
            <v>BIT 2,(IX+d)</v>
          </cell>
          <cell r="X12">
            <v>20</v>
          </cell>
        </row>
        <row r="13">
          <cell r="B13" t="str">
            <v>BIT 3,(IX+d)</v>
          </cell>
          <cell r="C13">
            <v>20</v>
          </cell>
          <cell r="E13" t="str">
            <v>BIT 3,(IX+d)</v>
          </cell>
          <cell r="F13">
            <v>20</v>
          </cell>
          <cell r="H13" t="str">
            <v>BIT 3,(IX+d)</v>
          </cell>
          <cell r="I13">
            <v>20</v>
          </cell>
          <cell r="K13" t="str">
            <v>BIT 3,(IX+d)</v>
          </cell>
          <cell r="L13">
            <v>20</v>
          </cell>
          <cell r="N13" t="str">
            <v>BIT 3,(IX+d)</v>
          </cell>
          <cell r="O13">
            <v>20</v>
          </cell>
          <cell r="Q13" t="str">
            <v>BIT 3,(IX+d)</v>
          </cell>
          <cell r="R13">
            <v>20</v>
          </cell>
          <cell r="T13" t="str">
            <v>BIT 3,(IX+d)</v>
          </cell>
          <cell r="U13">
            <v>20</v>
          </cell>
          <cell r="W13" t="str">
            <v>BIT 3,(IX+d)</v>
          </cell>
          <cell r="X13">
            <v>20</v>
          </cell>
        </row>
        <row r="14">
          <cell r="B14" t="str">
            <v>BIT 4,(IX+d)</v>
          </cell>
          <cell r="C14">
            <v>20</v>
          </cell>
          <cell r="E14" t="str">
            <v>BIT 4,(IX+d)</v>
          </cell>
          <cell r="F14">
            <v>20</v>
          </cell>
          <cell r="H14" t="str">
            <v>BIT 4,(IX+d)</v>
          </cell>
          <cell r="I14">
            <v>20</v>
          </cell>
          <cell r="K14" t="str">
            <v>BIT 4,(IX+d)</v>
          </cell>
          <cell r="L14">
            <v>20</v>
          </cell>
          <cell r="N14" t="str">
            <v>BIT 4,(IX+d)</v>
          </cell>
          <cell r="O14">
            <v>20</v>
          </cell>
          <cell r="Q14" t="str">
            <v>BIT 4,(IX+d)</v>
          </cell>
          <cell r="R14">
            <v>20</v>
          </cell>
          <cell r="T14" t="str">
            <v>BIT 4,(IX+d)</v>
          </cell>
          <cell r="U14">
            <v>20</v>
          </cell>
          <cell r="W14" t="str">
            <v>BIT 4,(IX+d)</v>
          </cell>
          <cell r="X14">
            <v>20</v>
          </cell>
        </row>
        <row r="15">
          <cell r="B15" t="str">
            <v>BIT 5,(IX+d)</v>
          </cell>
          <cell r="C15">
            <v>20</v>
          </cell>
          <cell r="E15" t="str">
            <v>BIT 5,(IX+d)</v>
          </cell>
          <cell r="F15">
            <v>20</v>
          </cell>
          <cell r="H15" t="str">
            <v>BIT 5,(IX+d)</v>
          </cell>
          <cell r="I15">
            <v>20</v>
          </cell>
          <cell r="K15" t="str">
            <v>BIT 5,(IX+d)</v>
          </cell>
          <cell r="L15">
            <v>20</v>
          </cell>
          <cell r="N15" t="str">
            <v>BIT 5,(IX+d)</v>
          </cell>
          <cell r="O15">
            <v>20</v>
          </cell>
          <cell r="Q15" t="str">
            <v>BIT 5,(IX+d)</v>
          </cell>
          <cell r="R15">
            <v>20</v>
          </cell>
          <cell r="T15" t="str">
            <v>BIT 5,(IX+d)</v>
          </cell>
          <cell r="U15">
            <v>20</v>
          </cell>
          <cell r="W15" t="str">
            <v>BIT 5,(IX+d)</v>
          </cell>
          <cell r="X15">
            <v>20</v>
          </cell>
        </row>
        <row r="16">
          <cell r="B16" t="str">
            <v>BIT 6,(IX+d)</v>
          </cell>
          <cell r="C16">
            <v>20</v>
          </cell>
          <cell r="E16" t="str">
            <v>BIT 6,(IX+d)</v>
          </cell>
          <cell r="F16">
            <v>20</v>
          </cell>
          <cell r="H16" t="str">
            <v>BIT 6,(IX+d)</v>
          </cell>
          <cell r="I16">
            <v>20</v>
          </cell>
          <cell r="K16" t="str">
            <v>BIT 6,(IX+d)</v>
          </cell>
          <cell r="L16">
            <v>20</v>
          </cell>
          <cell r="N16" t="str">
            <v>BIT 6,(IX+d)</v>
          </cell>
          <cell r="O16">
            <v>20</v>
          </cell>
          <cell r="Q16" t="str">
            <v>BIT 6,(IX+d)</v>
          </cell>
          <cell r="R16">
            <v>20</v>
          </cell>
          <cell r="T16" t="str">
            <v>BIT 6,(IX+d)</v>
          </cell>
          <cell r="U16">
            <v>20</v>
          </cell>
          <cell r="W16" t="str">
            <v>BIT 6,(IX+d)</v>
          </cell>
          <cell r="X16">
            <v>20</v>
          </cell>
        </row>
        <row r="17">
          <cell r="B17" t="str">
            <v>BIT 7,(IX+d)</v>
          </cell>
          <cell r="C17">
            <v>20</v>
          </cell>
          <cell r="E17" t="str">
            <v>BIT 7,(IX+d)</v>
          </cell>
          <cell r="F17">
            <v>20</v>
          </cell>
          <cell r="H17" t="str">
            <v>BIT 7,(IX+d)</v>
          </cell>
          <cell r="I17">
            <v>20</v>
          </cell>
          <cell r="K17" t="str">
            <v>BIT 7,(IX+d)</v>
          </cell>
          <cell r="L17">
            <v>20</v>
          </cell>
          <cell r="N17" t="str">
            <v>BIT 7,(IX+d)</v>
          </cell>
          <cell r="O17">
            <v>20</v>
          </cell>
          <cell r="Q17" t="str">
            <v>BIT 7,(IX+d)</v>
          </cell>
          <cell r="R17">
            <v>20</v>
          </cell>
          <cell r="T17" t="str">
            <v>BIT 7,(IX+d)</v>
          </cell>
          <cell r="U17">
            <v>20</v>
          </cell>
          <cell r="W17" t="str">
            <v>BIT 7,(IX+d)</v>
          </cell>
          <cell r="X17">
            <v>20</v>
          </cell>
        </row>
        <row r="18">
          <cell r="B18" t="str">
            <v>RES 0,(IX+d)-&gt;B</v>
          </cell>
          <cell r="C18">
            <v>23</v>
          </cell>
          <cell r="E18" t="str">
            <v>RES 0,(IX+d)-&gt;C</v>
          </cell>
          <cell r="F18">
            <v>23</v>
          </cell>
          <cell r="H18" t="str">
            <v>RES 0,(IX+d)-&gt;D</v>
          </cell>
          <cell r="I18">
            <v>23</v>
          </cell>
          <cell r="K18" t="str">
            <v>RES 0,(IX+d)-&gt;E</v>
          </cell>
          <cell r="L18">
            <v>23</v>
          </cell>
          <cell r="N18" t="str">
            <v>RES 0,(IX+d)-&gt;H</v>
          </cell>
          <cell r="O18">
            <v>23</v>
          </cell>
          <cell r="Q18" t="str">
            <v>RES 0,(IX+d)-&gt;L</v>
          </cell>
          <cell r="R18">
            <v>23</v>
          </cell>
          <cell r="T18" t="str">
            <v>RES 0,(IX+d)</v>
          </cell>
          <cell r="U18">
            <v>23</v>
          </cell>
          <cell r="W18" t="str">
            <v>RES 0,(IX+d)-&gt;A</v>
          </cell>
          <cell r="X18">
            <v>23</v>
          </cell>
        </row>
        <row r="19">
          <cell r="B19" t="str">
            <v>RES 1,(IX+d)-&gt;B</v>
          </cell>
          <cell r="C19">
            <v>23</v>
          </cell>
          <cell r="E19" t="str">
            <v>RES 1,(IX+d)-&gt;C</v>
          </cell>
          <cell r="F19">
            <v>23</v>
          </cell>
          <cell r="H19" t="str">
            <v>RES 1,(IX+d)-&gt;D</v>
          </cell>
          <cell r="I19">
            <v>23</v>
          </cell>
          <cell r="K19" t="str">
            <v>RES 1,(IX+d)-&gt;E</v>
          </cell>
          <cell r="L19">
            <v>23</v>
          </cell>
          <cell r="N19" t="str">
            <v>RES 1,(IX+d)-&gt;H</v>
          </cell>
          <cell r="O19">
            <v>23</v>
          </cell>
          <cell r="Q19" t="str">
            <v>RES 1,(IX+d)-&gt;L</v>
          </cell>
          <cell r="R19">
            <v>23</v>
          </cell>
          <cell r="T19" t="str">
            <v>RES 1,(IX+d)</v>
          </cell>
          <cell r="U19">
            <v>23</v>
          </cell>
          <cell r="W19" t="str">
            <v>RES 1,(IX+d)-&gt;A</v>
          </cell>
          <cell r="X19">
            <v>23</v>
          </cell>
        </row>
        <row r="20">
          <cell r="B20" t="str">
            <v>RES 2,(IX+d)-&gt;B</v>
          </cell>
          <cell r="C20">
            <v>23</v>
          </cell>
          <cell r="E20" t="str">
            <v>RES 2,(IX+d)-&gt;C</v>
          </cell>
          <cell r="F20">
            <v>23</v>
          </cell>
          <cell r="H20" t="str">
            <v>RES 2,(IX+d)-&gt;D</v>
          </cell>
          <cell r="I20">
            <v>23</v>
          </cell>
          <cell r="K20" t="str">
            <v>RES 2,(IX+d)-&gt;E</v>
          </cell>
          <cell r="L20">
            <v>23</v>
          </cell>
          <cell r="N20" t="str">
            <v>RES 2,(IX+d)-&gt;H</v>
          </cell>
          <cell r="O20">
            <v>23</v>
          </cell>
          <cell r="Q20" t="str">
            <v>RES 2,(IX+d)-&gt;L</v>
          </cell>
          <cell r="R20">
            <v>23</v>
          </cell>
          <cell r="T20" t="str">
            <v>RES 2,(IX+d)</v>
          </cell>
          <cell r="U20">
            <v>23</v>
          </cell>
          <cell r="W20" t="str">
            <v>RES 2,(IX+d)-&gt;A</v>
          </cell>
          <cell r="X20">
            <v>23</v>
          </cell>
        </row>
        <row r="21">
          <cell r="B21" t="str">
            <v>RES 3,(IX+d)-&gt;B</v>
          </cell>
          <cell r="C21">
            <v>23</v>
          </cell>
          <cell r="E21" t="str">
            <v>RES 3,(IX+d)-&gt;C</v>
          </cell>
          <cell r="F21">
            <v>23</v>
          </cell>
          <cell r="H21" t="str">
            <v>RES 3,(IX+d)-&gt;D</v>
          </cell>
          <cell r="I21">
            <v>23</v>
          </cell>
          <cell r="K21" t="str">
            <v>RES 3,(IX+d)-&gt;E</v>
          </cell>
          <cell r="L21">
            <v>23</v>
          </cell>
          <cell r="N21" t="str">
            <v>RES 3,(IX+d)-&gt;H</v>
          </cell>
          <cell r="O21">
            <v>23</v>
          </cell>
          <cell r="Q21" t="str">
            <v>RES 3,(IX+d)-&gt;L</v>
          </cell>
          <cell r="R21">
            <v>23</v>
          </cell>
          <cell r="T21" t="str">
            <v>RES 3,(IX+d)</v>
          </cell>
          <cell r="U21">
            <v>23</v>
          </cell>
          <cell r="W21" t="str">
            <v>RES 3,(IX+d)-&gt;A</v>
          </cell>
          <cell r="X21">
            <v>23</v>
          </cell>
        </row>
        <row r="22">
          <cell r="B22" t="str">
            <v>RES 4,(IX+d)-&gt;B</v>
          </cell>
          <cell r="C22">
            <v>23</v>
          </cell>
          <cell r="E22" t="str">
            <v>RES 4,(IX+d)-&gt;C</v>
          </cell>
          <cell r="F22">
            <v>23</v>
          </cell>
          <cell r="H22" t="str">
            <v>RES 4,(IX+d)-&gt;D</v>
          </cell>
          <cell r="I22">
            <v>23</v>
          </cell>
          <cell r="K22" t="str">
            <v>RES 4,(IX+d)-&gt;E</v>
          </cell>
          <cell r="L22">
            <v>23</v>
          </cell>
          <cell r="N22" t="str">
            <v>RES 4,(IX+d)-&gt;H</v>
          </cell>
          <cell r="O22">
            <v>23</v>
          </cell>
          <cell r="Q22" t="str">
            <v>RES 4,(IX+d)-&gt;L</v>
          </cell>
          <cell r="R22">
            <v>23</v>
          </cell>
          <cell r="T22" t="str">
            <v>RES 4,(IX+d)</v>
          </cell>
          <cell r="U22">
            <v>23</v>
          </cell>
          <cell r="W22" t="str">
            <v>RES 4,(IX+d)-&gt;A</v>
          </cell>
          <cell r="X22">
            <v>23</v>
          </cell>
        </row>
        <row r="23">
          <cell r="B23" t="str">
            <v>RES 5,(IX+d)-&gt;B</v>
          </cell>
          <cell r="C23">
            <v>23</v>
          </cell>
          <cell r="E23" t="str">
            <v>RES 5,(IX+d)-&gt;C</v>
          </cell>
          <cell r="F23">
            <v>23</v>
          </cell>
          <cell r="H23" t="str">
            <v>RES 5,(IX+d)-&gt;D</v>
          </cell>
          <cell r="I23">
            <v>23</v>
          </cell>
          <cell r="K23" t="str">
            <v>RES 5,(IX+d)-&gt;E</v>
          </cell>
          <cell r="L23">
            <v>23</v>
          </cell>
          <cell r="N23" t="str">
            <v>RES 5,(IX+d)-&gt;H</v>
          </cell>
          <cell r="O23">
            <v>23</v>
          </cell>
          <cell r="Q23" t="str">
            <v>RES 5,(IX+d)-&gt;L</v>
          </cell>
          <cell r="R23">
            <v>23</v>
          </cell>
          <cell r="T23" t="str">
            <v>RES 5,(IX+d)</v>
          </cell>
          <cell r="U23">
            <v>23</v>
          </cell>
          <cell r="W23" t="str">
            <v>RES 5,(IX+d)-&gt;A</v>
          </cell>
          <cell r="X23">
            <v>23</v>
          </cell>
        </row>
        <row r="24">
          <cell r="B24" t="str">
            <v>RES 6,(IX+d)-&gt;B</v>
          </cell>
          <cell r="C24">
            <v>23</v>
          </cell>
          <cell r="E24" t="str">
            <v>RES 6,(IX+d)-&gt;C</v>
          </cell>
          <cell r="F24">
            <v>23</v>
          </cell>
          <cell r="H24" t="str">
            <v>RES 6,(IX+d)-&gt;D</v>
          </cell>
          <cell r="I24">
            <v>23</v>
          </cell>
          <cell r="K24" t="str">
            <v>RES 6,(IX+d)-&gt;E</v>
          </cell>
          <cell r="L24">
            <v>23</v>
          </cell>
          <cell r="N24" t="str">
            <v>RES 6,(IX+d)-&gt;H</v>
          </cell>
          <cell r="O24">
            <v>23</v>
          </cell>
          <cell r="Q24" t="str">
            <v>RES 6,(IX+d)-&gt;L</v>
          </cell>
          <cell r="R24">
            <v>23</v>
          </cell>
          <cell r="T24" t="str">
            <v>RES 6,(IX+d)</v>
          </cell>
          <cell r="U24">
            <v>23</v>
          </cell>
          <cell r="W24" t="str">
            <v>RES 6,(IX+d)-&gt;A</v>
          </cell>
          <cell r="X24">
            <v>23</v>
          </cell>
        </row>
        <row r="25">
          <cell r="B25" t="str">
            <v>RES 7,(IX+d)-&gt;B</v>
          </cell>
          <cell r="C25">
            <v>23</v>
          </cell>
          <cell r="E25" t="str">
            <v>RES 7,(IX+d)-&gt;C</v>
          </cell>
          <cell r="F25">
            <v>23</v>
          </cell>
          <cell r="H25" t="str">
            <v>RES 7,(IX+d)-&gt;D</v>
          </cell>
          <cell r="I25">
            <v>23</v>
          </cell>
          <cell r="K25" t="str">
            <v>RES 7,(IX+d)-&gt;E</v>
          </cell>
          <cell r="L25">
            <v>23</v>
          </cell>
          <cell r="N25" t="str">
            <v>RES 7,(IX+d)-&gt;H</v>
          </cell>
          <cell r="O25">
            <v>23</v>
          </cell>
          <cell r="Q25" t="str">
            <v>RES 7,(IX+d)-&gt;L</v>
          </cell>
          <cell r="R25">
            <v>23</v>
          </cell>
          <cell r="T25" t="str">
            <v>RES 7,(IX+d)</v>
          </cell>
          <cell r="U25">
            <v>23</v>
          </cell>
          <cell r="W25" t="str">
            <v>RES 7,(IX+d)-&gt;A</v>
          </cell>
          <cell r="X25">
            <v>23</v>
          </cell>
        </row>
        <row r="26">
          <cell r="B26" t="str">
            <v>SET 0,(IX+d)-&gt;B</v>
          </cell>
          <cell r="C26">
            <v>23</v>
          </cell>
          <cell r="E26" t="str">
            <v>SET 0,(IX+d)-&gt;C</v>
          </cell>
          <cell r="F26">
            <v>23</v>
          </cell>
          <cell r="H26" t="str">
            <v>SET 0,(IX+d)-&gt;D</v>
          </cell>
          <cell r="I26">
            <v>23</v>
          </cell>
          <cell r="K26" t="str">
            <v>SET 0,(IX+d)-&gt;E</v>
          </cell>
          <cell r="L26">
            <v>23</v>
          </cell>
          <cell r="N26" t="str">
            <v>SET 0,(IX+d)-&gt;H</v>
          </cell>
          <cell r="O26">
            <v>23</v>
          </cell>
          <cell r="Q26" t="str">
            <v>SET 0,(IX+d)-&gt;L</v>
          </cell>
          <cell r="R26">
            <v>23</v>
          </cell>
          <cell r="T26" t="str">
            <v>SET 0,(IX+d)</v>
          </cell>
          <cell r="U26">
            <v>23</v>
          </cell>
          <cell r="W26" t="str">
            <v>SET 0,(IX+d)-&gt;A</v>
          </cell>
          <cell r="X26">
            <v>23</v>
          </cell>
        </row>
        <row r="27">
          <cell r="B27" t="str">
            <v>SET 1,(IX+d)-&gt;B</v>
          </cell>
          <cell r="C27">
            <v>23</v>
          </cell>
          <cell r="E27" t="str">
            <v>SET 1,(IX+d)-&gt;C</v>
          </cell>
          <cell r="F27">
            <v>23</v>
          </cell>
          <cell r="H27" t="str">
            <v>SET 1,(IX+d)-&gt;D</v>
          </cell>
          <cell r="I27">
            <v>23</v>
          </cell>
          <cell r="K27" t="str">
            <v>SET 1,(IX+d)-&gt;E</v>
          </cell>
          <cell r="L27">
            <v>23</v>
          </cell>
          <cell r="N27" t="str">
            <v>SET 1,(IX+d)-&gt;H</v>
          </cell>
          <cell r="O27">
            <v>23</v>
          </cell>
          <cell r="Q27" t="str">
            <v>SET 1,(IX+d)-&gt;L</v>
          </cell>
          <cell r="R27">
            <v>23</v>
          </cell>
          <cell r="T27" t="str">
            <v>SET 1,(IX+d)</v>
          </cell>
          <cell r="U27">
            <v>23</v>
          </cell>
          <cell r="W27" t="str">
            <v>SET 1,(IX+d)-&gt;A</v>
          </cell>
          <cell r="X27">
            <v>23</v>
          </cell>
        </row>
        <row r="28">
          <cell r="B28" t="str">
            <v>SET 2,(IX+d)-&gt;B</v>
          </cell>
          <cell r="C28">
            <v>23</v>
          </cell>
          <cell r="E28" t="str">
            <v>SET 2,(IX+d)-&gt;C</v>
          </cell>
          <cell r="F28">
            <v>23</v>
          </cell>
          <cell r="H28" t="str">
            <v>SET 2,(IX+d)-&gt;D</v>
          </cell>
          <cell r="I28">
            <v>23</v>
          </cell>
          <cell r="K28" t="str">
            <v>SET 2,(IX+d)-&gt;E</v>
          </cell>
          <cell r="L28">
            <v>23</v>
          </cell>
          <cell r="N28" t="str">
            <v>SET 2,(IX+d)-&gt;H</v>
          </cell>
          <cell r="O28">
            <v>23</v>
          </cell>
          <cell r="Q28" t="str">
            <v>SET 2,(IX+d)-&gt;L</v>
          </cell>
          <cell r="R28">
            <v>23</v>
          </cell>
          <cell r="T28" t="str">
            <v>SET 2,(IX+d)</v>
          </cell>
          <cell r="U28">
            <v>23</v>
          </cell>
          <cell r="W28" t="str">
            <v>SET 2,(IX+d)-&gt;A</v>
          </cell>
          <cell r="X28">
            <v>23</v>
          </cell>
        </row>
        <row r="29">
          <cell r="B29" t="str">
            <v>SET 3,(IX+d)-&gt;B</v>
          </cell>
          <cell r="C29">
            <v>23</v>
          </cell>
          <cell r="E29" t="str">
            <v>SET 3,(IX+d)-&gt;C</v>
          </cell>
          <cell r="F29">
            <v>23</v>
          </cell>
          <cell r="H29" t="str">
            <v>SET 3,(IX+d)-&gt;D</v>
          </cell>
          <cell r="I29">
            <v>23</v>
          </cell>
          <cell r="K29" t="str">
            <v>SET 3,(IX+d)-&gt;E</v>
          </cell>
          <cell r="L29">
            <v>23</v>
          </cell>
          <cell r="N29" t="str">
            <v>SET 3,(IX+d)-&gt;H</v>
          </cell>
          <cell r="O29">
            <v>23</v>
          </cell>
          <cell r="Q29" t="str">
            <v>SET 3,(IX+d)-&gt;L</v>
          </cell>
          <cell r="R29">
            <v>23</v>
          </cell>
          <cell r="T29" t="str">
            <v>SET 3,(IX+d)</v>
          </cell>
          <cell r="U29">
            <v>23</v>
          </cell>
          <cell r="W29" t="str">
            <v>SET 3,(IX+d)-&gt;A</v>
          </cell>
          <cell r="X29">
            <v>23</v>
          </cell>
        </row>
        <row r="30">
          <cell r="B30" t="str">
            <v>SET 4,(IX+d)-&gt;B</v>
          </cell>
          <cell r="C30">
            <v>23</v>
          </cell>
          <cell r="E30" t="str">
            <v>SET 4,(IX+d)-&gt;C</v>
          </cell>
          <cell r="F30">
            <v>23</v>
          </cell>
          <cell r="H30" t="str">
            <v>SET 4,(IX+d)-&gt;D</v>
          </cell>
          <cell r="I30">
            <v>23</v>
          </cell>
          <cell r="K30" t="str">
            <v>SET 4,(IX+d)-&gt;E</v>
          </cell>
          <cell r="L30">
            <v>23</v>
          </cell>
          <cell r="N30" t="str">
            <v>SET 4,(IX+d)-&gt;H</v>
          </cell>
          <cell r="O30">
            <v>23</v>
          </cell>
          <cell r="Q30" t="str">
            <v>SET 4,(IX+d)-&gt;L</v>
          </cell>
          <cell r="R30">
            <v>23</v>
          </cell>
          <cell r="T30" t="str">
            <v>SET 4,(IX+d)</v>
          </cell>
          <cell r="U30">
            <v>23</v>
          </cell>
          <cell r="W30" t="str">
            <v>SET 4,(IX+d)-&gt;A</v>
          </cell>
          <cell r="X30">
            <v>23</v>
          </cell>
        </row>
        <row r="31">
          <cell r="B31" t="str">
            <v>SET 5,(IX+d)-&gt;B</v>
          </cell>
          <cell r="C31">
            <v>23</v>
          </cell>
          <cell r="E31" t="str">
            <v>SET 5,(IX+d)-&gt;C</v>
          </cell>
          <cell r="F31">
            <v>23</v>
          </cell>
          <cell r="H31" t="str">
            <v>SET 5,(IX+d)-&gt;D</v>
          </cell>
          <cell r="I31">
            <v>23</v>
          </cell>
          <cell r="K31" t="str">
            <v>SET 5,(IX+d)-&gt;E</v>
          </cell>
          <cell r="L31">
            <v>23</v>
          </cell>
          <cell r="N31" t="str">
            <v>SET 5,(IX+d)-&gt;H</v>
          </cell>
          <cell r="O31">
            <v>23</v>
          </cell>
          <cell r="Q31" t="str">
            <v>SET 5,(IX+d)-&gt;L</v>
          </cell>
          <cell r="R31">
            <v>23</v>
          </cell>
          <cell r="T31" t="str">
            <v>SET 5,(IX+d)</v>
          </cell>
          <cell r="U31">
            <v>23</v>
          </cell>
          <cell r="W31" t="str">
            <v>SET 5,(IX+d)-&gt;A</v>
          </cell>
          <cell r="X31">
            <v>23</v>
          </cell>
        </row>
        <row r="32">
          <cell r="B32" t="str">
            <v>SET 6,(IX+d)-&gt;B</v>
          </cell>
          <cell r="C32">
            <v>23</v>
          </cell>
          <cell r="E32" t="str">
            <v>SET 6,(IX+d)-&gt;C</v>
          </cell>
          <cell r="F32">
            <v>23</v>
          </cell>
          <cell r="H32" t="str">
            <v>SET 6,(IX+d)-&gt;D</v>
          </cell>
          <cell r="I32">
            <v>23</v>
          </cell>
          <cell r="K32" t="str">
            <v>SET 6,(IX+d)-&gt;E</v>
          </cell>
          <cell r="L32">
            <v>23</v>
          </cell>
          <cell r="N32" t="str">
            <v>SET 6,(IX+d)-&gt;H</v>
          </cell>
          <cell r="O32">
            <v>23</v>
          </cell>
          <cell r="Q32" t="str">
            <v>SET 6,(IX+d)-&gt;L</v>
          </cell>
          <cell r="R32">
            <v>23</v>
          </cell>
          <cell r="T32" t="str">
            <v>SET 6,(IX+d)</v>
          </cell>
          <cell r="U32">
            <v>23</v>
          </cell>
          <cell r="W32" t="str">
            <v>SET 6,(IX+d)-&gt;A</v>
          </cell>
          <cell r="X32">
            <v>23</v>
          </cell>
        </row>
        <row r="33">
          <cell r="B33" t="str">
            <v>SET 7,(IX+d)-&gt;B</v>
          </cell>
          <cell r="C33">
            <v>23</v>
          </cell>
          <cell r="E33" t="str">
            <v>SET 7,(IX+d)-&gt;C</v>
          </cell>
          <cell r="F33">
            <v>23</v>
          </cell>
          <cell r="H33" t="str">
            <v>SET 7,(IX+d)-&gt;D</v>
          </cell>
          <cell r="I33">
            <v>23</v>
          </cell>
          <cell r="K33" t="str">
            <v>SET 7,(IX+d)-&gt;E</v>
          </cell>
          <cell r="L33">
            <v>23</v>
          </cell>
          <cell r="N33" t="str">
            <v>SET 7,(IX+d)-&gt;H</v>
          </cell>
          <cell r="O33">
            <v>23</v>
          </cell>
          <cell r="Q33" t="str">
            <v>SET 7,(IX+d)-&gt;L</v>
          </cell>
          <cell r="R33">
            <v>23</v>
          </cell>
          <cell r="T33" t="str">
            <v>SET 7,(IX+d)</v>
          </cell>
          <cell r="U33">
            <v>23</v>
          </cell>
          <cell r="W33" t="str">
            <v>SET 7,(IX+d)-&gt;A</v>
          </cell>
          <cell r="X33">
            <v>23</v>
          </cell>
        </row>
      </sheetData>
      <sheetData sheetId="6">
        <row r="2">
          <cell r="B2" t="str">
            <v>RLC (IY+d)-&gt;B</v>
          </cell>
          <cell r="C2">
            <v>23</v>
          </cell>
          <cell r="E2" t="str">
            <v>RLC (IY+d)-&gt;C</v>
          </cell>
          <cell r="F2">
            <v>23</v>
          </cell>
          <cell r="H2" t="str">
            <v>RLC (IY+d)-&gt;D</v>
          </cell>
          <cell r="I2">
            <v>23</v>
          </cell>
          <cell r="K2" t="str">
            <v>RLC (IY+d)-&gt;E</v>
          </cell>
          <cell r="L2">
            <v>23</v>
          </cell>
          <cell r="N2" t="str">
            <v>RLC (IY+d)-&gt;H</v>
          </cell>
          <cell r="O2">
            <v>23</v>
          </cell>
          <cell r="Q2" t="str">
            <v>RLC (IY+d)-&gt;L</v>
          </cell>
          <cell r="R2">
            <v>23</v>
          </cell>
          <cell r="T2" t="str">
            <v>RLC (IY+d)</v>
          </cell>
          <cell r="U2">
            <v>23</v>
          </cell>
          <cell r="W2" t="str">
            <v>RLC (IY+d)-&gt;A</v>
          </cell>
          <cell r="X2">
            <v>23</v>
          </cell>
        </row>
        <row r="3">
          <cell r="B3" t="str">
            <v>RRC (IY+d)-&gt;B</v>
          </cell>
          <cell r="C3">
            <v>23</v>
          </cell>
          <cell r="E3" t="str">
            <v>RRC (IY+d)-&gt;C</v>
          </cell>
          <cell r="F3">
            <v>23</v>
          </cell>
          <cell r="H3" t="str">
            <v>RRC (IY+d)-&gt;D</v>
          </cell>
          <cell r="I3">
            <v>23</v>
          </cell>
          <cell r="K3" t="str">
            <v>RRC (IY+d)-&gt;E</v>
          </cell>
          <cell r="L3">
            <v>23</v>
          </cell>
          <cell r="N3" t="str">
            <v>RRC (IY+d)-&gt;H</v>
          </cell>
          <cell r="O3">
            <v>23</v>
          </cell>
          <cell r="Q3" t="str">
            <v>RRC (IY+d)-&gt;L</v>
          </cell>
          <cell r="R3">
            <v>23</v>
          </cell>
          <cell r="T3" t="str">
            <v>RRC (IY+d)</v>
          </cell>
          <cell r="U3">
            <v>23</v>
          </cell>
          <cell r="W3" t="str">
            <v>RRC (IY+d)-&gt;A</v>
          </cell>
          <cell r="X3">
            <v>23</v>
          </cell>
        </row>
        <row r="4">
          <cell r="B4" t="str">
            <v>RL (IY+d)-&gt;B</v>
          </cell>
          <cell r="C4">
            <v>23</v>
          </cell>
          <cell r="E4" t="str">
            <v>RL (IY+d)-&gt;C</v>
          </cell>
          <cell r="F4">
            <v>23</v>
          </cell>
          <cell r="H4" t="str">
            <v>RL (IY+d)-&gt;D</v>
          </cell>
          <cell r="I4">
            <v>23</v>
          </cell>
          <cell r="K4" t="str">
            <v>RL (IY+d)-&gt;E</v>
          </cell>
          <cell r="L4">
            <v>23</v>
          </cell>
          <cell r="N4" t="str">
            <v>RL (IY+d)-&gt;H</v>
          </cell>
          <cell r="O4">
            <v>23</v>
          </cell>
          <cell r="Q4" t="str">
            <v>RL (IY+d)-&gt;L</v>
          </cell>
          <cell r="R4">
            <v>23</v>
          </cell>
          <cell r="T4" t="str">
            <v>RL (IY+d)</v>
          </cell>
          <cell r="U4">
            <v>23</v>
          </cell>
          <cell r="W4" t="str">
            <v>RL (IY+d)-&gt;A</v>
          </cell>
          <cell r="X4">
            <v>23</v>
          </cell>
        </row>
        <row r="5">
          <cell r="B5" t="str">
            <v>RR (IY+d)-&gt;B</v>
          </cell>
          <cell r="C5">
            <v>23</v>
          </cell>
          <cell r="E5" t="str">
            <v>RR (IY+d)-&gt;C</v>
          </cell>
          <cell r="F5">
            <v>23</v>
          </cell>
          <cell r="H5" t="str">
            <v>RR (IY+d)-&gt;D</v>
          </cell>
          <cell r="I5">
            <v>23</v>
          </cell>
          <cell r="K5" t="str">
            <v>RR (IY+d)-&gt;E</v>
          </cell>
          <cell r="L5">
            <v>23</v>
          </cell>
          <cell r="N5" t="str">
            <v>RR (IY+d)-&gt;H</v>
          </cell>
          <cell r="O5">
            <v>23</v>
          </cell>
          <cell r="Q5" t="str">
            <v>RR (IY+d)-&gt;L</v>
          </cell>
          <cell r="R5">
            <v>23</v>
          </cell>
          <cell r="T5" t="str">
            <v>RR (IY+d)</v>
          </cell>
          <cell r="U5">
            <v>23</v>
          </cell>
          <cell r="W5" t="str">
            <v>RR (IY+d)-&gt;A</v>
          </cell>
          <cell r="X5">
            <v>23</v>
          </cell>
        </row>
        <row r="6">
          <cell r="B6" t="str">
            <v>SLA (IY+d)-&gt;B</v>
          </cell>
          <cell r="C6">
            <v>23</v>
          </cell>
          <cell r="E6" t="str">
            <v>SLA (IY+d)-&gt;C</v>
          </cell>
          <cell r="F6">
            <v>23</v>
          </cell>
          <cell r="H6" t="str">
            <v>SLA (IY+d)-&gt;D</v>
          </cell>
          <cell r="I6">
            <v>23</v>
          </cell>
          <cell r="K6" t="str">
            <v>SLA (IY+d)-&gt;E</v>
          </cell>
          <cell r="L6">
            <v>23</v>
          </cell>
          <cell r="N6" t="str">
            <v>SLA (IY+d)-&gt;H</v>
          </cell>
          <cell r="O6">
            <v>23</v>
          </cell>
          <cell r="Q6" t="str">
            <v>SLA (IY+d)-&gt;L</v>
          </cell>
          <cell r="R6">
            <v>23</v>
          </cell>
          <cell r="T6" t="str">
            <v>SLA (IY+d)</v>
          </cell>
          <cell r="U6">
            <v>23</v>
          </cell>
          <cell r="W6" t="str">
            <v>SLA (IY+d)-&gt;A</v>
          </cell>
          <cell r="X6">
            <v>23</v>
          </cell>
        </row>
        <row r="7">
          <cell r="B7" t="str">
            <v>SRA (IY+d)-&gt;B</v>
          </cell>
          <cell r="C7">
            <v>23</v>
          </cell>
          <cell r="E7" t="str">
            <v>SRA (IY+d)-&gt;C</v>
          </cell>
          <cell r="F7">
            <v>23</v>
          </cell>
          <cell r="H7" t="str">
            <v>SRA (IY+d)-&gt;D</v>
          </cell>
          <cell r="I7">
            <v>23</v>
          </cell>
          <cell r="K7" t="str">
            <v>SRA (IY+d)-&gt;E</v>
          </cell>
          <cell r="L7">
            <v>23</v>
          </cell>
          <cell r="N7" t="str">
            <v>SRA (IY+d)-&gt;H</v>
          </cell>
          <cell r="O7">
            <v>23</v>
          </cell>
          <cell r="Q7" t="str">
            <v>SRA (IY+d)-&gt;L</v>
          </cell>
          <cell r="R7">
            <v>23</v>
          </cell>
          <cell r="T7" t="str">
            <v>SRA (IY+d)</v>
          </cell>
          <cell r="U7">
            <v>23</v>
          </cell>
          <cell r="W7" t="str">
            <v>SRA (IY+d)-&gt;A</v>
          </cell>
          <cell r="X7">
            <v>23</v>
          </cell>
        </row>
        <row r="8">
          <cell r="B8" t="str">
            <v>SLS (IY+d)-&gt;B</v>
          </cell>
          <cell r="C8">
            <v>23</v>
          </cell>
          <cell r="E8" t="str">
            <v>SLS (IY+d)-&gt;C</v>
          </cell>
          <cell r="F8">
            <v>23</v>
          </cell>
          <cell r="H8" t="str">
            <v>SLS (IY+d)-&gt;D</v>
          </cell>
          <cell r="I8">
            <v>23</v>
          </cell>
          <cell r="K8" t="str">
            <v>SLS (IY+d)-&gt;E</v>
          </cell>
          <cell r="L8">
            <v>23</v>
          </cell>
          <cell r="N8" t="str">
            <v>SLS (IY+d)-&gt;H</v>
          </cell>
          <cell r="O8">
            <v>23</v>
          </cell>
          <cell r="Q8" t="str">
            <v>SLS (IY+d)-&gt;L</v>
          </cell>
          <cell r="R8">
            <v>23</v>
          </cell>
          <cell r="T8" t="str">
            <v>SLS (IY+d)</v>
          </cell>
          <cell r="U8">
            <v>23</v>
          </cell>
          <cell r="W8" t="str">
            <v>SLS (IY+d)-&gt;A</v>
          </cell>
          <cell r="X8">
            <v>23</v>
          </cell>
        </row>
        <row r="9">
          <cell r="B9" t="str">
            <v>SRL (IY+d)-&gt;B</v>
          </cell>
          <cell r="C9">
            <v>23</v>
          </cell>
          <cell r="E9" t="str">
            <v>SRL (IY+d)-&gt;C</v>
          </cell>
          <cell r="F9">
            <v>23</v>
          </cell>
          <cell r="H9" t="str">
            <v>SRL (IY+d)-&gt;D</v>
          </cell>
          <cell r="I9">
            <v>23</v>
          </cell>
          <cell r="K9" t="str">
            <v>SRL (IY+d)-&gt;E</v>
          </cell>
          <cell r="L9">
            <v>23</v>
          </cell>
          <cell r="N9" t="str">
            <v>SRL (IY+d)-&gt;H</v>
          </cell>
          <cell r="O9">
            <v>23</v>
          </cell>
          <cell r="Q9" t="str">
            <v>SRL (IY+d)-&gt;L</v>
          </cell>
          <cell r="R9">
            <v>23</v>
          </cell>
          <cell r="T9" t="str">
            <v>SRL (IY+d)</v>
          </cell>
          <cell r="U9">
            <v>23</v>
          </cell>
          <cell r="W9" t="str">
            <v>SRL (IY+d)-&gt;A</v>
          </cell>
          <cell r="X9">
            <v>23</v>
          </cell>
        </row>
        <row r="10">
          <cell r="B10" t="str">
            <v>BIT 0,(IY+d)</v>
          </cell>
          <cell r="C10">
            <v>20</v>
          </cell>
          <cell r="E10" t="str">
            <v>BIT 0,(IY+d)</v>
          </cell>
          <cell r="F10">
            <v>20</v>
          </cell>
          <cell r="H10" t="str">
            <v>BIT 0,(IY+d)</v>
          </cell>
          <cell r="I10">
            <v>20</v>
          </cell>
          <cell r="K10" t="str">
            <v>BIT 0,(IY+d)</v>
          </cell>
          <cell r="L10">
            <v>20</v>
          </cell>
          <cell r="N10" t="str">
            <v>BIT 0,(IY+d)</v>
          </cell>
          <cell r="O10">
            <v>20</v>
          </cell>
          <cell r="Q10" t="str">
            <v>BIT 0,(IY+d)</v>
          </cell>
          <cell r="R10">
            <v>20</v>
          </cell>
          <cell r="T10" t="str">
            <v>BIT 0,(IY+d)</v>
          </cell>
          <cell r="U10">
            <v>20</v>
          </cell>
          <cell r="W10" t="str">
            <v>BIT 0,(IY+d)</v>
          </cell>
          <cell r="X10">
            <v>20</v>
          </cell>
        </row>
        <row r="11">
          <cell r="B11" t="str">
            <v>BIT 1,(IY+d)</v>
          </cell>
          <cell r="C11">
            <v>20</v>
          </cell>
          <cell r="E11" t="str">
            <v>BIT 1,(IY+d)</v>
          </cell>
          <cell r="F11">
            <v>20</v>
          </cell>
          <cell r="H11" t="str">
            <v>BIT 1,(IY+d)</v>
          </cell>
          <cell r="I11">
            <v>20</v>
          </cell>
          <cell r="K11" t="str">
            <v>BIT 1,(IY+d)</v>
          </cell>
          <cell r="L11">
            <v>20</v>
          </cell>
          <cell r="N11" t="str">
            <v>BIT 1,(IY+d)</v>
          </cell>
          <cell r="O11">
            <v>20</v>
          </cell>
          <cell r="Q11" t="str">
            <v>BIT 1,(IY+d)</v>
          </cell>
          <cell r="R11">
            <v>20</v>
          </cell>
          <cell r="T11" t="str">
            <v>BIT 1,(IY+d)</v>
          </cell>
          <cell r="U11">
            <v>20</v>
          </cell>
          <cell r="W11" t="str">
            <v>BIT 1,(IY+d)</v>
          </cell>
          <cell r="X11">
            <v>20</v>
          </cell>
        </row>
        <row r="12">
          <cell r="B12" t="str">
            <v>BIT 2,(IY+d)</v>
          </cell>
          <cell r="C12">
            <v>20</v>
          </cell>
          <cell r="E12" t="str">
            <v>BIT 2,(IY+d)</v>
          </cell>
          <cell r="F12">
            <v>20</v>
          </cell>
          <cell r="H12" t="str">
            <v>BIT 2,(IY+d)</v>
          </cell>
          <cell r="I12">
            <v>20</v>
          </cell>
          <cell r="K12" t="str">
            <v>BIT 2,(IY+d)</v>
          </cell>
          <cell r="L12">
            <v>20</v>
          </cell>
          <cell r="N12" t="str">
            <v>BIT 2,(IY+d)</v>
          </cell>
          <cell r="O12">
            <v>20</v>
          </cell>
          <cell r="Q12" t="str">
            <v>BIT 2,(IY+d)</v>
          </cell>
          <cell r="R12">
            <v>20</v>
          </cell>
          <cell r="T12" t="str">
            <v>BIT 2,(IY+d)</v>
          </cell>
          <cell r="U12">
            <v>20</v>
          </cell>
          <cell r="W12" t="str">
            <v>BIT 2,(IY+d)</v>
          </cell>
          <cell r="X12">
            <v>20</v>
          </cell>
        </row>
        <row r="13">
          <cell r="B13" t="str">
            <v>BIT 3,(IY+d)</v>
          </cell>
          <cell r="C13">
            <v>20</v>
          </cell>
          <cell r="E13" t="str">
            <v>BIT 3,(IY+d)</v>
          </cell>
          <cell r="F13">
            <v>20</v>
          </cell>
          <cell r="H13" t="str">
            <v>BIT 3,(IY+d)</v>
          </cell>
          <cell r="I13">
            <v>20</v>
          </cell>
          <cell r="K13" t="str">
            <v>BIT 3,(IY+d)</v>
          </cell>
          <cell r="L13">
            <v>20</v>
          </cell>
          <cell r="N13" t="str">
            <v>BIT 3,(IY+d)</v>
          </cell>
          <cell r="O13">
            <v>20</v>
          </cell>
          <cell r="Q13" t="str">
            <v>BIT 3,(IY+d)</v>
          </cell>
          <cell r="R13">
            <v>20</v>
          </cell>
          <cell r="T13" t="str">
            <v>BIT 3,(IY+d)</v>
          </cell>
          <cell r="U13">
            <v>20</v>
          </cell>
          <cell r="W13" t="str">
            <v>BIT 3,(IY+d)</v>
          </cell>
          <cell r="X13">
            <v>20</v>
          </cell>
        </row>
        <row r="14">
          <cell r="B14" t="str">
            <v>BIT 4,(IY+d)</v>
          </cell>
          <cell r="C14">
            <v>20</v>
          </cell>
          <cell r="E14" t="str">
            <v>BIT 4,(IY+d)</v>
          </cell>
          <cell r="F14">
            <v>20</v>
          </cell>
          <cell r="H14" t="str">
            <v>BIT 4,(IY+d)</v>
          </cell>
          <cell r="I14">
            <v>20</v>
          </cell>
          <cell r="K14" t="str">
            <v>BIT 4,(IY+d)</v>
          </cell>
          <cell r="L14">
            <v>20</v>
          </cell>
          <cell r="N14" t="str">
            <v>BIT 4,(IY+d)</v>
          </cell>
          <cell r="O14">
            <v>20</v>
          </cell>
          <cell r="Q14" t="str">
            <v>BIT 4,(IY+d)</v>
          </cell>
          <cell r="R14">
            <v>20</v>
          </cell>
          <cell r="T14" t="str">
            <v>BIT 4,(IY+d)</v>
          </cell>
          <cell r="U14">
            <v>20</v>
          </cell>
          <cell r="W14" t="str">
            <v>BIT 4,(IY+d)</v>
          </cell>
          <cell r="X14">
            <v>20</v>
          </cell>
        </row>
        <row r="15">
          <cell r="B15" t="str">
            <v>BIT 5,(IY+d)</v>
          </cell>
          <cell r="C15">
            <v>20</v>
          </cell>
          <cell r="E15" t="str">
            <v>BIT 5,(IY+d)</v>
          </cell>
          <cell r="F15">
            <v>20</v>
          </cell>
          <cell r="H15" t="str">
            <v>BIT 5,(IY+d)</v>
          </cell>
          <cell r="I15">
            <v>20</v>
          </cell>
          <cell r="K15" t="str">
            <v>BIT 5,(IY+d)</v>
          </cell>
          <cell r="L15">
            <v>20</v>
          </cell>
          <cell r="N15" t="str">
            <v>BIT 5,(IY+d)</v>
          </cell>
          <cell r="O15">
            <v>20</v>
          </cell>
          <cell r="Q15" t="str">
            <v>BIT 5,(IY+d)</v>
          </cell>
          <cell r="R15">
            <v>20</v>
          </cell>
          <cell r="T15" t="str">
            <v>BIT 5,(IY+d)</v>
          </cell>
          <cell r="U15">
            <v>20</v>
          </cell>
          <cell r="W15" t="str">
            <v>BIT 5,(IY+d)</v>
          </cell>
          <cell r="X15">
            <v>20</v>
          </cell>
        </row>
        <row r="16">
          <cell r="B16" t="str">
            <v>BIT 6,(IY+d)</v>
          </cell>
          <cell r="C16">
            <v>20</v>
          </cell>
          <cell r="E16" t="str">
            <v>BIT 6,(IY+d)</v>
          </cell>
          <cell r="F16">
            <v>20</v>
          </cell>
          <cell r="H16" t="str">
            <v>BIT 6,(IY+d)</v>
          </cell>
          <cell r="I16">
            <v>20</v>
          </cell>
          <cell r="K16" t="str">
            <v>BIT 6,(IY+d)</v>
          </cell>
          <cell r="L16">
            <v>20</v>
          </cell>
          <cell r="N16" t="str">
            <v>BIT 6,(IY+d)</v>
          </cell>
          <cell r="O16">
            <v>20</v>
          </cell>
          <cell r="Q16" t="str">
            <v>BIT 6,(IY+d)</v>
          </cell>
          <cell r="R16">
            <v>20</v>
          </cell>
          <cell r="T16" t="str">
            <v>BIT 6,(IY+d)</v>
          </cell>
          <cell r="U16">
            <v>20</v>
          </cell>
          <cell r="W16" t="str">
            <v>BIT 6,(IY+d)</v>
          </cell>
          <cell r="X16">
            <v>20</v>
          </cell>
        </row>
        <row r="17">
          <cell r="B17" t="str">
            <v>BIT 7,(IY+d)</v>
          </cell>
          <cell r="C17">
            <v>20</v>
          </cell>
          <cell r="E17" t="str">
            <v>BIT 7,(IY+d)</v>
          </cell>
          <cell r="F17">
            <v>20</v>
          </cell>
          <cell r="H17" t="str">
            <v>BIT 7,(IY+d)</v>
          </cell>
          <cell r="I17">
            <v>20</v>
          </cell>
          <cell r="K17" t="str">
            <v>BIT 7,(IY+d)</v>
          </cell>
          <cell r="L17">
            <v>20</v>
          </cell>
          <cell r="N17" t="str">
            <v>BIT 7,(IY+d)</v>
          </cell>
          <cell r="O17">
            <v>20</v>
          </cell>
          <cell r="Q17" t="str">
            <v>BIT 7,(IY+d)</v>
          </cell>
          <cell r="R17">
            <v>20</v>
          </cell>
          <cell r="T17" t="str">
            <v>BIT 7,(IY+d)</v>
          </cell>
          <cell r="U17">
            <v>20</v>
          </cell>
          <cell r="W17" t="str">
            <v>BIT 7,(IY+d)</v>
          </cell>
          <cell r="X17">
            <v>20</v>
          </cell>
        </row>
        <row r="18">
          <cell r="B18" t="str">
            <v>RES 0,(IY+d)-&gt;B</v>
          </cell>
          <cell r="C18">
            <v>23</v>
          </cell>
          <cell r="E18" t="str">
            <v>RES 0,(IY+d)-&gt;C</v>
          </cell>
          <cell r="F18">
            <v>23</v>
          </cell>
          <cell r="H18" t="str">
            <v>RES 0,(IY+d)-&gt;D</v>
          </cell>
          <cell r="I18">
            <v>23</v>
          </cell>
          <cell r="K18" t="str">
            <v>RES 0,(IY+d)-&gt;E</v>
          </cell>
          <cell r="L18">
            <v>23</v>
          </cell>
          <cell r="N18" t="str">
            <v>RES 0,(IY+d)-&gt;H</v>
          </cell>
          <cell r="O18">
            <v>23</v>
          </cell>
          <cell r="Q18" t="str">
            <v>RES 0,(IY+d)-&gt;L</v>
          </cell>
          <cell r="R18">
            <v>23</v>
          </cell>
          <cell r="T18" t="str">
            <v>RES 0,(IY+d)</v>
          </cell>
          <cell r="U18">
            <v>23</v>
          </cell>
          <cell r="W18" t="str">
            <v>RES 0,(IY+d)-&gt;A</v>
          </cell>
          <cell r="X18">
            <v>23</v>
          </cell>
        </row>
        <row r="19">
          <cell r="B19" t="str">
            <v>RES 1,(IY+d)-&gt;B</v>
          </cell>
          <cell r="C19">
            <v>23</v>
          </cell>
          <cell r="E19" t="str">
            <v>RES 1,(IY+d)-&gt;C</v>
          </cell>
          <cell r="F19">
            <v>23</v>
          </cell>
          <cell r="H19" t="str">
            <v>RES 1,(IY+d)-&gt;D</v>
          </cell>
          <cell r="I19">
            <v>23</v>
          </cell>
          <cell r="K19" t="str">
            <v>RES 1,(IY+d)-&gt;E</v>
          </cell>
          <cell r="L19">
            <v>23</v>
          </cell>
          <cell r="N19" t="str">
            <v>RES 1,(IY+d)-&gt;H</v>
          </cell>
          <cell r="O19">
            <v>23</v>
          </cell>
          <cell r="Q19" t="str">
            <v>RES 1,(IY+d)-&gt;L</v>
          </cell>
          <cell r="R19">
            <v>23</v>
          </cell>
          <cell r="T19" t="str">
            <v>RES 1,(IY+d)</v>
          </cell>
          <cell r="U19">
            <v>23</v>
          </cell>
          <cell r="W19" t="str">
            <v>RES 1,(IY+d)-&gt;A</v>
          </cell>
          <cell r="X19">
            <v>23</v>
          </cell>
        </row>
        <row r="20">
          <cell r="B20" t="str">
            <v>RES 2,(IY+d)-&gt;B</v>
          </cell>
          <cell r="C20">
            <v>23</v>
          </cell>
          <cell r="E20" t="str">
            <v>RES 2,(IY+d)-&gt;C</v>
          </cell>
          <cell r="F20">
            <v>23</v>
          </cell>
          <cell r="H20" t="str">
            <v>RES 2,(IY+d)-&gt;D</v>
          </cell>
          <cell r="I20">
            <v>23</v>
          </cell>
          <cell r="K20" t="str">
            <v>RES 2,(IY+d)-&gt;E</v>
          </cell>
          <cell r="L20">
            <v>23</v>
          </cell>
          <cell r="N20" t="str">
            <v>RES 2,(IY+d)-&gt;H</v>
          </cell>
          <cell r="O20">
            <v>23</v>
          </cell>
          <cell r="Q20" t="str">
            <v>RES 2,(IY+d)-&gt;L</v>
          </cell>
          <cell r="R20">
            <v>23</v>
          </cell>
          <cell r="T20" t="str">
            <v>RES 2,(IY+d)</v>
          </cell>
          <cell r="U20">
            <v>23</v>
          </cell>
          <cell r="W20" t="str">
            <v>RES 2,(IY+d)-&gt;A</v>
          </cell>
          <cell r="X20">
            <v>23</v>
          </cell>
        </row>
        <row r="21">
          <cell r="B21" t="str">
            <v>RES 3,(IY+d)-&gt;B</v>
          </cell>
          <cell r="C21">
            <v>23</v>
          </cell>
          <cell r="E21" t="str">
            <v>RES 3,(IY+d)-&gt;C</v>
          </cell>
          <cell r="F21">
            <v>23</v>
          </cell>
          <cell r="H21" t="str">
            <v>RES 3,(IY+d)-&gt;D</v>
          </cell>
          <cell r="I21">
            <v>23</v>
          </cell>
          <cell r="K21" t="str">
            <v>RES 3,(IY+d)-&gt;E</v>
          </cell>
          <cell r="L21">
            <v>23</v>
          </cell>
          <cell r="N21" t="str">
            <v>RES 3,(IY+d)-&gt;H</v>
          </cell>
          <cell r="O21">
            <v>23</v>
          </cell>
          <cell r="Q21" t="str">
            <v>RES 3,(IY+d)-&gt;L</v>
          </cell>
          <cell r="R21">
            <v>23</v>
          </cell>
          <cell r="T21" t="str">
            <v>RES 3,(IY+d)</v>
          </cell>
          <cell r="U21">
            <v>23</v>
          </cell>
          <cell r="W21" t="str">
            <v>RES 3,(IY+d)-&gt;A</v>
          </cell>
          <cell r="X21">
            <v>23</v>
          </cell>
        </row>
        <row r="22">
          <cell r="B22" t="str">
            <v>RES 4,(IY+d)-&gt;B</v>
          </cell>
          <cell r="C22">
            <v>23</v>
          </cell>
          <cell r="E22" t="str">
            <v>RES 4,(IY+d)-&gt;C</v>
          </cell>
          <cell r="F22">
            <v>23</v>
          </cell>
          <cell r="H22" t="str">
            <v>RES 4,(IY+d)-&gt;D</v>
          </cell>
          <cell r="I22">
            <v>23</v>
          </cell>
          <cell r="K22" t="str">
            <v>RES 4,(IY+d)-&gt;E</v>
          </cell>
          <cell r="L22">
            <v>23</v>
          </cell>
          <cell r="N22" t="str">
            <v>RES 4,(IY+d)-&gt;H</v>
          </cell>
          <cell r="O22">
            <v>23</v>
          </cell>
          <cell r="Q22" t="str">
            <v>RES 4,(IY+d)-&gt;L</v>
          </cell>
          <cell r="R22">
            <v>23</v>
          </cell>
          <cell r="T22" t="str">
            <v>RES 4,(IY+d)</v>
          </cell>
          <cell r="U22">
            <v>23</v>
          </cell>
          <cell r="W22" t="str">
            <v>RES 4,(IY+d)-&gt;A</v>
          </cell>
          <cell r="X22">
            <v>23</v>
          </cell>
        </row>
        <row r="23">
          <cell r="B23" t="str">
            <v>RES 5,(IY+d)-&gt;B</v>
          </cell>
          <cell r="C23">
            <v>23</v>
          </cell>
          <cell r="E23" t="str">
            <v>RES 5,(IY+d)-&gt;C</v>
          </cell>
          <cell r="F23">
            <v>23</v>
          </cell>
          <cell r="H23" t="str">
            <v>RES 5,(IY+d)-&gt;D</v>
          </cell>
          <cell r="I23">
            <v>23</v>
          </cell>
          <cell r="K23" t="str">
            <v>RES 5,(IY+d)-&gt;E</v>
          </cell>
          <cell r="L23">
            <v>23</v>
          </cell>
          <cell r="N23" t="str">
            <v>RES 5,(IY+d)-&gt;H</v>
          </cell>
          <cell r="O23">
            <v>23</v>
          </cell>
          <cell r="Q23" t="str">
            <v>RES 5,(IY+d)-&gt;L</v>
          </cell>
          <cell r="R23">
            <v>23</v>
          </cell>
          <cell r="T23" t="str">
            <v>RES 5,(IY+d)</v>
          </cell>
          <cell r="U23">
            <v>23</v>
          </cell>
          <cell r="W23" t="str">
            <v>RES 5,(IY+d)-&gt;A</v>
          </cell>
          <cell r="X23">
            <v>23</v>
          </cell>
        </row>
        <row r="24">
          <cell r="B24" t="str">
            <v>RES 6,(IY+d)-&gt;B</v>
          </cell>
          <cell r="C24">
            <v>23</v>
          </cell>
          <cell r="E24" t="str">
            <v>RES 6,(IY+d)-&gt;C</v>
          </cell>
          <cell r="F24">
            <v>23</v>
          </cell>
          <cell r="H24" t="str">
            <v>RES 6,(IY+d)-&gt;D</v>
          </cell>
          <cell r="I24">
            <v>23</v>
          </cell>
          <cell r="K24" t="str">
            <v>RES 6,(IY+d)-&gt;E</v>
          </cell>
          <cell r="L24">
            <v>23</v>
          </cell>
          <cell r="N24" t="str">
            <v>RES 6,(IY+d)-&gt;H</v>
          </cell>
          <cell r="O24">
            <v>23</v>
          </cell>
          <cell r="Q24" t="str">
            <v>RES 6,(IY+d)-&gt;L</v>
          </cell>
          <cell r="R24">
            <v>23</v>
          </cell>
          <cell r="T24" t="str">
            <v>RES 6,(IY+d)</v>
          </cell>
          <cell r="U24">
            <v>23</v>
          </cell>
          <cell r="W24" t="str">
            <v>RES 6,(IY+d)-&gt;A</v>
          </cell>
          <cell r="X24">
            <v>23</v>
          </cell>
        </row>
        <row r="25">
          <cell r="B25" t="str">
            <v>RES 7,(IY+d)-&gt;B</v>
          </cell>
          <cell r="C25">
            <v>23</v>
          </cell>
          <cell r="E25" t="str">
            <v>RES 7,(IY+d)-&gt;C</v>
          </cell>
          <cell r="F25">
            <v>23</v>
          </cell>
          <cell r="H25" t="str">
            <v>RES 7,(IY+d)-&gt;D</v>
          </cell>
          <cell r="I25">
            <v>23</v>
          </cell>
          <cell r="K25" t="str">
            <v>RES 7,(IY+d)-&gt;E</v>
          </cell>
          <cell r="L25">
            <v>23</v>
          </cell>
          <cell r="N25" t="str">
            <v>RES 7,(IY+d)-&gt;H</v>
          </cell>
          <cell r="O25">
            <v>23</v>
          </cell>
          <cell r="Q25" t="str">
            <v>RES 7,(IY+d)-&gt;L</v>
          </cell>
          <cell r="R25">
            <v>23</v>
          </cell>
          <cell r="T25" t="str">
            <v>RES 7,(IY+d)</v>
          </cell>
          <cell r="U25">
            <v>23</v>
          </cell>
          <cell r="W25" t="str">
            <v>RES 7,(IY+d)-&gt;A</v>
          </cell>
          <cell r="X25">
            <v>23</v>
          </cell>
        </row>
        <row r="26">
          <cell r="B26" t="str">
            <v>SET 0,(IY+d)-&gt;B</v>
          </cell>
          <cell r="C26">
            <v>23</v>
          </cell>
          <cell r="E26" t="str">
            <v>SET 0,(IY+d)-&gt;C</v>
          </cell>
          <cell r="F26">
            <v>23</v>
          </cell>
          <cell r="H26" t="str">
            <v>SET 0,(IY+d)-&gt;D</v>
          </cell>
          <cell r="I26">
            <v>23</v>
          </cell>
          <cell r="K26" t="str">
            <v>SET 0,(IY+d)-&gt;E</v>
          </cell>
          <cell r="L26">
            <v>23</v>
          </cell>
          <cell r="N26" t="str">
            <v>SET 0,(IY+d)-&gt;H</v>
          </cell>
          <cell r="O26">
            <v>23</v>
          </cell>
          <cell r="Q26" t="str">
            <v>SET 0,(IY+d)-&gt;L</v>
          </cell>
          <cell r="R26">
            <v>23</v>
          </cell>
          <cell r="T26" t="str">
            <v>SET 0,(IY+d)</v>
          </cell>
          <cell r="U26">
            <v>23</v>
          </cell>
          <cell r="W26" t="str">
            <v>SET 0,(IY+d)-&gt;A</v>
          </cell>
          <cell r="X26">
            <v>23</v>
          </cell>
        </row>
        <row r="27">
          <cell r="B27" t="str">
            <v>SET 1,(IY+d)-&gt;B</v>
          </cell>
          <cell r="C27">
            <v>23</v>
          </cell>
          <cell r="E27" t="str">
            <v>SET 1,(IY+d)-&gt;C</v>
          </cell>
          <cell r="F27">
            <v>23</v>
          </cell>
          <cell r="H27" t="str">
            <v>SET 1,(IY+d)-&gt;D</v>
          </cell>
          <cell r="I27">
            <v>23</v>
          </cell>
          <cell r="K27" t="str">
            <v>SET 1,(IY+d)-&gt;E</v>
          </cell>
          <cell r="L27">
            <v>23</v>
          </cell>
          <cell r="N27" t="str">
            <v>SET 1,(IY+d)-&gt;H</v>
          </cell>
          <cell r="O27">
            <v>23</v>
          </cell>
          <cell r="Q27" t="str">
            <v>SET 1,(IY+d)-&gt;L</v>
          </cell>
          <cell r="R27">
            <v>23</v>
          </cell>
          <cell r="T27" t="str">
            <v>SET 1,(IY+d)</v>
          </cell>
          <cell r="U27">
            <v>23</v>
          </cell>
          <cell r="W27" t="str">
            <v>SET 1,(IY+d)-&gt;A</v>
          </cell>
          <cell r="X27">
            <v>23</v>
          </cell>
        </row>
        <row r="28">
          <cell r="B28" t="str">
            <v>SET 2,(IY+d)-&gt;B</v>
          </cell>
          <cell r="C28">
            <v>23</v>
          </cell>
          <cell r="E28" t="str">
            <v>SET 2,(IY+d)-&gt;C</v>
          </cell>
          <cell r="F28">
            <v>23</v>
          </cell>
          <cell r="H28" t="str">
            <v>SET 2,(IY+d)-&gt;D</v>
          </cell>
          <cell r="I28">
            <v>23</v>
          </cell>
          <cell r="K28" t="str">
            <v>SET 2,(IY+d)-&gt;E</v>
          </cell>
          <cell r="L28">
            <v>23</v>
          </cell>
          <cell r="N28" t="str">
            <v>SET 2,(IY+d)-&gt;H</v>
          </cell>
          <cell r="O28">
            <v>23</v>
          </cell>
          <cell r="Q28" t="str">
            <v>SET 2,(IY+d)-&gt;L</v>
          </cell>
          <cell r="R28">
            <v>23</v>
          </cell>
          <cell r="T28" t="str">
            <v>SET 2,(IY+d)</v>
          </cell>
          <cell r="U28">
            <v>23</v>
          </cell>
          <cell r="W28" t="str">
            <v>SET 2,(IY+d)-&gt;A</v>
          </cell>
          <cell r="X28">
            <v>23</v>
          </cell>
        </row>
        <row r="29">
          <cell r="B29" t="str">
            <v>SET 3,(IY+d)-&gt;B</v>
          </cell>
          <cell r="C29">
            <v>23</v>
          </cell>
          <cell r="E29" t="str">
            <v>SET 3,(IY+d)-&gt;C</v>
          </cell>
          <cell r="F29">
            <v>23</v>
          </cell>
          <cell r="H29" t="str">
            <v>SET 3,(IY+d)-&gt;D</v>
          </cell>
          <cell r="I29">
            <v>23</v>
          </cell>
          <cell r="K29" t="str">
            <v>SET 3,(IY+d)-&gt;E</v>
          </cell>
          <cell r="L29">
            <v>23</v>
          </cell>
          <cell r="N29" t="str">
            <v>SET 3,(IY+d)-&gt;H</v>
          </cell>
          <cell r="O29">
            <v>23</v>
          </cell>
          <cell r="Q29" t="str">
            <v>SET 3,(IY+d)-&gt;L</v>
          </cell>
          <cell r="R29">
            <v>23</v>
          </cell>
          <cell r="T29" t="str">
            <v>SET 3,(IY+d)</v>
          </cell>
          <cell r="U29">
            <v>23</v>
          </cell>
          <cell r="W29" t="str">
            <v>SET 3,(IY+d)-&gt;A</v>
          </cell>
          <cell r="X29">
            <v>23</v>
          </cell>
        </row>
        <row r="30">
          <cell r="B30" t="str">
            <v>SET 4,(IY+d)-&gt;B</v>
          </cell>
          <cell r="C30">
            <v>23</v>
          </cell>
          <cell r="E30" t="str">
            <v>SET 4,(IY+d)-&gt;C</v>
          </cell>
          <cell r="F30">
            <v>23</v>
          </cell>
          <cell r="H30" t="str">
            <v>SET 4,(IY+d)-&gt;D</v>
          </cell>
          <cell r="I30">
            <v>23</v>
          </cell>
          <cell r="K30" t="str">
            <v>SET 4,(IY+d)-&gt;E</v>
          </cell>
          <cell r="L30">
            <v>23</v>
          </cell>
          <cell r="N30" t="str">
            <v>SET 4,(IY+d)-&gt;H</v>
          </cell>
          <cell r="O30">
            <v>23</v>
          </cell>
          <cell r="Q30" t="str">
            <v>SET 4,(IY+d)-&gt;L</v>
          </cell>
          <cell r="R30">
            <v>23</v>
          </cell>
          <cell r="T30" t="str">
            <v>SET 4,(IY+d)</v>
          </cell>
          <cell r="U30">
            <v>23</v>
          </cell>
          <cell r="W30" t="str">
            <v>SET 4,(IY+d)-&gt;A</v>
          </cell>
          <cell r="X30">
            <v>23</v>
          </cell>
        </row>
        <row r="31">
          <cell r="B31" t="str">
            <v>SET 5,(IY+d)-&gt;B</v>
          </cell>
          <cell r="C31">
            <v>23</v>
          </cell>
          <cell r="E31" t="str">
            <v>SET 5,(IY+d)-&gt;C</v>
          </cell>
          <cell r="F31">
            <v>23</v>
          </cell>
          <cell r="H31" t="str">
            <v>SET 5,(IY+d)-&gt;D</v>
          </cell>
          <cell r="I31">
            <v>23</v>
          </cell>
          <cell r="K31" t="str">
            <v>SET 5,(IY+d)-&gt;E</v>
          </cell>
          <cell r="L31">
            <v>23</v>
          </cell>
          <cell r="N31" t="str">
            <v>SET 5,(IY+d)-&gt;H</v>
          </cell>
          <cell r="O31">
            <v>23</v>
          </cell>
          <cell r="Q31" t="str">
            <v>SET 5,(IY+d)-&gt;L</v>
          </cell>
          <cell r="R31">
            <v>23</v>
          </cell>
          <cell r="T31" t="str">
            <v>SET 5,(IY+d)</v>
          </cell>
          <cell r="U31">
            <v>23</v>
          </cell>
          <cell r="W31" t="str">
            <v>SET 5,(IY+d)-&gt;A</v>
          </cell>
          <cell r="X31">
            <v>23</v>
          </cell>
        </row>
        <row r="32">
          <cell r="B32" t="str">
            <v>SET 6,(IY+d)-&gt;B</v>
          </cell>
          <cell r="C32">
            <v>23</v>
          </cell>
          <cell r="E32" t="str">
            <v>SET 6,(IY+d)-&gt;C</v>
          </cell>
          <cell r="F32">
            <v>23</v>
          </cell>
          <cell r="H32" t="str">
            <v>SET 6,(IY+d)-&gt;D</v>
          </cell>
          <cell r="I32">
            <v>23</v>
          </cell>
          <cell r="K32" t="str">
            <v>SET 6,(IY+d)-&gt;E</v>
          </cell>
          <cell r="L32">
            <v>23</v>
          </cell>
          <cell r="N32" t="str">
            <v>SET 6,(IY+d)-&gt;H</v>
          </cell>
          <cell r="O32">
            <v>23</v>
          </cell>
          <cell r="Q32" t="str">
            <v>SET 6,(IY+d)-&gt;L</v>
          </cell>
          <cell r="R32">
            <v>23</v>
          </cell>
          <cell r="T32" t="str">
            <v>SET 6,(IY+d)</v>
          </cell>
          <cell r="U32">
            <v>23</v>
          </cell>
          <cell r="W32" t="str">
            <v>SET 6,(IY+d)-&gt;A</v>
          </cell>
          <cell r="X32">
            <v>23</v>
          </cell>
        </row>
        <row r="33">
          <cell r="B33" t="str">
            <v>SET 7,(IY+d)-&gt;B</v>
          </cell>
          <cell r="C33">
            <v>23</v>
          </cell>
          <cell r="E33" t="str">
            <v>SET 7,(IY+d)-&gt;C</v>
          </cell>
          <cell r="F33">
            <v>23</v>
          </cell>
          <cell r="H33" t="str">
            <v>SET 7,(IY+d)-&gt;D</v>
          </cell>
          <cell r="I33">
            <v>23</v>
          </cell>
          <cell r="K33" t="str">
            <v>SET 7,(IY+d)-&gt;E</v>
          </cell>
          <cell r="L33">
            <v>23</v>
          </cell>
          <cell r="N33" t="str">
            <v>SET 7,(IY+d)-&gt;H</v>
          </cell>
          <cell r="O33">
            <v>23</v>
          </cell>
          <cell r="Q33" t="str">
            <v>SET 7,(IY+d)-&gt;L</v>
          </cell>
          <cell r="R33">
            <v>23</v>
          </cell>
          <cell r="T33" t="str">
            <v>SET 7,(IY+d)</v>
          </cell>
          <cell r="U33">
            <v>23</v>
          </cell>
          <cell r="W33" t="str">
            <v>SET 7,(IY+d)-&gt;A</v>
          </cell>
          <cell r="X33">
            <v>23</v>
          </cell>
        </row>
      </sheetData>
      <sheetData sheetId="7">
        <row r="2">
          <cell r="B2" t="str">
            <v>Time (in T states) indicated after each instruction.</v>
          </cell>
        </row>
        <row r="3">
          <cell r="B3" t="str">
            <v>In conditional jumps, first number indicates time if jump is taken.</v>
          </cell>
        </row>
        <row r="5">
          <cell r="B5" t="str">
            <v>COLORS:</v>
          </cell>
        </row>
        <row r="6">
          <cell r="B6" t="str">
            <v>* documented instruction</v>
          </cell>
        </row>
        <row r="7">
          <cell r="B7" t="str">
            <v>* undocumented instruction</v>
          </cell>
        </row>
        <row r="8">
          <cell r="B8" t="str">
            <v>* safe mirrored instruction (fully available but redundant)</v>
          </cell>
        </row>
        <row r="9">
          <cell r="B9" t="str">
            <v>* unsafe mirrored instruction (may not work in all versions)</v>
          </cell>
        </row>
        <row r="11">
          <cell r="B11" t="str">
            <v>NOTATION:</v>
          </cell>
        </row>
        <row r="12">
          <cell r="B12" t="str">
            <v>d: 8-bit relative address</v>
          </cell>
        </row>
        <row r="13">
          <cell r="B13" t="str">
            <v>n: 8-bit constant</v>
          </cell>
        </row>
        <row r="14">
          <cell r="B14" t="str">
            <v>nn: 16-bit constant/address</v>
          </cell>
        </row>
        <row r="16">
          <cell r="B16" t="str">
            <v>REFERENCES:</v>
          </cell>
        </row>
        <row r="17">
          <cell r="B17" t="str">
            <v>"The Complete Z80 Instruction Set" by Patai Gergely</v>
          </cell>
        </row>
        <row r="18">
          <cell r="B18" t="str">
            <v>http://www.ticalc.org/pub/text/z80/z80.zip</v>
          </cell>
        </row>
        <row r="19">
          <cell r="B19" t="str">
            <v>"The Complete Z80 OP-Code Reference" by Devin Gardner</v>
          </cell>
        </row>
        <row r="20">
          <cell r="B20" t="str">
            <v>http://www.ticalc.org/pub/text/z80/z80_reference.txt</v>
          </cell>
        </row>
        <row r="21">
          <cell r="B21" t="str">
            <v>"Full Z80 Opcode List Including Undocumented Opcodes" by J.G.Harston</v>
          </cell>
        </row>
        <row r="22">
          <cell r="B22" t="str">
            <v>http://mdfs.net/Docs/Comp/Z80/OpList</v>
          </cell>
        </row>
        <row r="23">
          <cell r="B23" t="str">
            <v>"Z80 Instruction Set Summary - version 2000c" by Shiar</v>
          </cell>
        </row>
        <row r="24">
          <cell r="B24" t="str">
            <v>http://www.ticalc.org/pub/text/z80/z80.txt</v>
          </cell>
        </row>
        <row r="25">
          <cell r="B25" t="str">
            <v>"Z80 Undocumented Features (in software behaviour)" by Sean Young</v>
          </cell>
        </row>
        <row r="26">
          <cell r="B26" t="str">
            <v>http://www.z80.info/z80undoc3.txt</v>
          </cell>
        </row>
        <row r="27">
          <cell r="B27" t="str">
            <v>"Zilog Z80 CPU Specifications" by Sean Young</v>
          </cell>
        </row>
        <row r="28">
          <cell r="B28" t="str">
            <v>http://www.cepece.info/amstrad/docs/z80.pdf</v>
          </cell>
        </row>
        <row r="30">
          <cell r="B30" t="str">
            <v>ABOUT:</v>
          </cell>
        </row>
        <row r="31">
          <cell r="B31" t="str">
            <v>Version:</v>
          </cell>
          <cell r="C31" t="str">
            <v>1.4 (February 2012)</v>
          </cell>
        </row>
        <row r="32">
          <cell r="B32" t="str">
            <v>Address:</v>
          </cell>
          <cell r="C32" t="str">
            <v>http://www.ime.usp.br/~einar/z80table.zip</v>
          </cell>
        </row>
        <row r="33">
          <cell r="B33" t="str">
            <v>Contact:</v>
          </cell>
          <cell r="C33" t="str">
            <v>Einar Saukas &lt;einar@ime.usp.br&gt;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0C0C0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R31"/>
  <sheetViews>
    <sheetView tabSelected="1" topLeftCell="A7" workbookViewId="0">
      <selection activeCell="B19" sqref="B19"/>
    </sheetView>
  </sheetViews>
  <sheetFormatPr defaultRowHeight="15"/>
  <cols>
    <col min="1" max="1" width="16.7109375" customWidth="1"/>
    <col min="4" max="44" width="9.140625" customWidth="1"/>
  </cols>
  <sheetData>
    <row r="2" spans="1:44">
      <c r="A2" s="4" t="s">
        <v>3</v>
      </c>
      <c r="C2">
        <f>IFERROR(IFERROR(D2,VLOOKUP($A2,[1]!MAIN_BC,2,FALSE)),)</f>
        <v>7</v>
      </c>
      <c r="D2" s="1">
        <f>IFERROR(IF(E2=0,NA(),E2),VLOOKUP($A2,[1]!MAIN_EF,2,FALSE))</f>
        <v>7</v>
      </c>
      <c r="E2" s="1">
        <f>IFERROR(IF(F2=0,NA(),F2),VLOOKUP($A2,[1]!MAIN_HI,2,FALSE))</f>
        <v>7</v>
      </c>
      <c r="F2" s="1">
        <f>IFERROR(IF(G2=0,NA(),G2),VLOOKUP($A2,[1]!MAIN_KL,2,FALSE))</f>
        <v>7</v>
      </c>
      <c r="G2" s="1" t="e">
        <f>IFERROR(IF(H2=0,NA(),H2),VLOOKUP($A2,[1]!MAIN_NO,2,FALSE))</f>
        <v>#N/A</v>
      </c>
      <c r="H2" s="1" t="e">
        <f>IFERROR(IF(I2=0,NA(),I2),VLOOKUP($A2,[1]!MAIN_QR,2,FALSE))</f>
        <v>#N/A</v>
      </c>
      <c r="I2" s="1" t="e">
        <f>IFERROR(IF(J2=0,NA(),J2),VLOOKUP($A2,[1]!MAIN_TU,2,FALSE))</f>
        <v>#N/A</v>
      </c>
      <c r="J2" s="1" t="e">
        <f>IFERROR(IF(K2=0,NA(),K2),VLOOKUP($A2,[1]!MAIN_WX,2,FALSE))</f>
        <v>#N/A</v>
      </c>
      <c r="K2" s="1" t="e">
        <f>IFERROR(IF(L2=0,NA(),L2),VLOOKUP($A2,[1]!ED_BC,2,FALSE))</f>
        <v>#N/A</v>
      </c>
      <c r="L2" s="1" t="e">
        <f>IFERROR(IF(M2=0,NA(),M2),VLOOKUP($A2,[1]!ED_EF,2,FALSE))</f>
        <v>#N/A</v>
      </c>
      <c r="M2" s="1" t="e">
        <f>IFERROR(IF(N2=0,NA(),N2),VLOOKUP($A2,[1]!ED_HI,2,FALSE))</f>
        <v>#N/A</v>
      </c>
      <c r="N2" s="1" t="e">
        <f>IFERROR(IF(O2=0,NA(),O2),VLOOKUP($A2,[1]!ED_KL,2,FALSE))</f>
        <v>#N/A</v>
      </c>
      <c r="O2" s="1" t="e">
        <f>IFERROR(IF(P2=0,NA(),P2),VLOOKUP($A2,[1]!ED_NO,2,FALSE))</f>
        <v>#N/A</v>
      </c>
      <c r="P2" s="1" t="e">
        <f>IFERROR(IF(Q2=0,NA(),Q2),VLOOKUP($A2,[1]!ED_QR,2,FALSE))</f>
        <v>#N/A</v>
      </c>
      <c r="Q2" s="1" t="e">
        <f>IFERROR(IF(R2=0,NA(),R2),VLOOKUP($A2,[1]!ED_TU,2,FALSE))</f>
        <v>#N/A</v>
      </c>
      <c r="R2" s="1" t="e">
        <f>IFERROR(IF(S2=0,NA(),S2),VLOOKUP($A2,[1]!ED_WX,2,FALSE))</f>
        <v>#N/A</v>
      </c>
      <c r="S2" s="1" t="e">
        <f>IFERROR(IF(T2=0,NA(),T2),VLOOKUP($A2,[1]!CB_BC,2,FALSE))</f>
        <v>#N/A</v>
      </c>
      <c r="T2" s="1" t="e">
        <f>IFERROR(IF(U2=0,NA(),U2),VLOOKUP($A2,[1]!CB_EF,2,FALSE))</f>
        <v>#N/A</v>
      </c>
      <c r="U2" s="1" t="e">
        <f>IFERROR(IF(V2=0,NA(),V2),VLOOKUP($A2,[1]!CB_HI,2,FALSE))</f>
        <v>#N/A</v>
      </c>
      <c r="V2" s="1" t="e">
        <f>IFERROR(IF(W2=0,NA(),W2),VLOOKUP($A2,[1]!CB_KL,2,FALSE))</f>
        <v>#N/A</v>
      </c>
      <c r="W2" s="1" t="e">
        <f>IFERROR(IF(X2=0,NA(),X2),VLOOKUP($A2,[1]!CB_NO,2,FALSE))</f>
        <v>#N/A</v>
      </c>
      <c r="X2" s="1" t="e">
        <f>IFERROR(IF(Y2=0,NA(),Y2),VLOOKUP($A2,[1]!CB_QR,2,FALSE))</f>
        <v>#N/A</v>
      </c>
      <c r="Y2" s="1" t="e">
        <f>IFERROR(IF(Z2=0,NA(),Z2),VLOOKUP($A2,[1]!CB_TU,2,FALSE))</f>
        <v>#N/A</v>
      </c>
      <c r="Z2" s="1" t="e">
        <f>IFERROR(IF(AA2=0,NA(),AA2),VLOOKUP($A2,[1]!CB_WX,2,FALSE))</f>
        <v>#N/A</v>
      </c>
      <c r="AA2" s="1" t="e">
        <f>IFERROR(IF(AB2=0,NA(),AB2),VLOOKUP($A2,[1]!DD_BC,2,FALSE))</f>
        <v>#N/A</v>
      </c>
      <c r="AB2" s="1" t="e">
        <f>IFERROR(IF(AC2=0,NA(),AC2),VLOOKUP($A2,[1]!DD_EF,2,FALSE))</f>
        <v>#N/A</v>
      </c>
      <c r="AC2" s="1" t="e">
        <f>IFERROR(IF(AD2=0,NA(),AD2),VLOOKUP($A2,[1]!DD_HI,2,FALSE))</f>
        <v>#N/A</v>
      </c>
      <c r="AD2" s="1" t="e">
        <f>IFERROR(IF(AE2=0,NA(),AE2),VLOOKUP($A2,[1]!DD_KL,2,FALSE))</f>
        <v>#N/A</v>
      </c>
      <c r="AE2" s="1" t="e">
        <f>IFERROR(IF(AF2=0,NA(),AF2),VLOOKUP($A2,[1]!DD_NO,2,FALSE))</f>
        <v>#N/A</v>
      </c>
      <c r="AF2" s="1" t="e">
        <f>IFERROR(IF(AG2=0,NA(),AG2),VLOOKUP($A2,[1]!DD_QR,2,FALSE))</f>
        <v>#N/A</v>
      </c>
      <c r="AG2" s="1" t="e">
        <f>IFERROR(IF(AH2=0,NA(),AH2),VLOOKUP($A2,[1]!DD_TU,2,FALSE))</f>
        <v>#N/A</v>
      </c>
      <c r="AH2" s="1" t="e">
        <f>IFERROR(IF(AI2=0,NA(),AI2),VLOOKUP($A2,[1]!DD_WX,2,FALSE))</f>
        <v>#N/A</v>
      </c>
      <c r="AI2" s="1" t="e">
        <f>IFERROR(IF(AJ2=0,NA(),AJ2),VLOOKUP($A2,[1]!FD_BC,2,FALSE))</f>
        <v>#N/A</v>
      </c>
      <c r="AJ2" s="1" t="e">
        <f>IFERROR(IF(AK2=0,NA(),AK2),VLOOKUP($A2,[1]!FD_EF,2,FALSE))</f>
        <v>#N/A</v>
      </c>
      <c r="AK2" s="1" t="e">
        <f>IFERROR(IF(AL2=0,NA(),AL2),VLOOKUP($A2,[1]!FD_HI,2,FALSE))</f>
        <v>#N/A</v>
      </c>
      <c r="AL2" s="1" t="e">
        <f>IFERROR(IF(AM2=0,NA(),AM2),VLOOKUP($A2,[1]!FD_KL,2,FALSE))</f>
        <v>#N/A</v>
      </c>
      <c r="AM2" s="1" t="e">
        <f>IFERROR(IF(AN2=0,NA(),AN2),VLOOKUP($A2,[1]!FD_NO,2,FALSE))</f>
        <v>#N/A</v>
      </c>
      <c r="AN2" s="1" t="e">
        <f>IFERROR(IF(AO2=0,NA(),AO2),VLOOKUP($A2,[1]!FD_QR,2,FALSE))</f>
        <v>#N/A</v>
      </c>
      <c r="AO2" s="1" t="e">
        <f>IFERROR(IF(AP2=0,NA(),AP2),VLOOKUP($A2,[1]!FD_TU,2,FALSE))</f>
        <v>#N/A</v>
      </c>
      <c r="AP2" s="1" t="e">
        <f>IFERROR(IF(AQ2=0,NA(),AQ2),VLOOKUP($A2,[1]!FD_WX,2,FALSE))</f>
        <v>#N/A</v>
      </c>
      <c r="AQ2" s="1" t="e">
        <f>IFERROR(IF(AR2=0,NA(),AR2),VLOOKUP($A2,[1]!DDCB_TU,2,FALSE))</f>
        <v>#N/A</v>
      </c>
      <c r="AR2" s="1" t="e">
        <f>VLOOKUP($A2,[1]!FDCB_TU,2,FALSE)</f>
        <v>#N/A</v>
      </c>
    </row>
    <row r="3" spans="1:44">
      <c r="A3" s="4" t="s">
        <v>4</v>
      </c>
      <c r="C3">
        <f>IFERROR(IFERROR(D3,VLOOKUP($A3,[1]!MAIN_BC,2,FALSE)),)</f>
        <v>6</v>
      </c>
      <c r="D3" s="1">
        <f>IFERROR(IF(E3=0,NA(),E3),VLOOKUP($A3,[1]!MAIN_EF,2,FALSE))</f>
        <v>6</v>
      </c>
      <c r="E3" s="1" t="e">
        <f>IFERROR(IF(F3=0,NA(),F3),VLOOKUP($A3,[1]!MAIN_HI,2,FALSE))</f>
        <v>#N/A</v>
      </c>
      <c r="F3" s="1" t="e">
        <f>IFERROR(IF(G3=0,NA(),G3),VLOOKUP($A3,[1]!MAIN_KL,2,FALSE))</f>
        <v>#N/A</v>
      </c>
      <c r="G3" s="1" t="e">
        <f>IFERROR(IF(H3=0,NA(),H3),VLOOKUP($A3,[1]!MAIN_NO,2,FALSE))</f>
        <v>#N/A</v>
      </c>
      <c r="H3" s="1" t="e">
        <f>IFERROR(IF(I3=0,NA(),I3),VLOOKUP($A3,[1]!MAIN_QR,2,FALSE))</f>
        <v>#N/A</v>
      </c>
      <c r="I3" s="1" t="e">
        <f>IFERROR(IF(J3=0,NA(),J3),VLOOKUP($A3,[1]!MAIN_TU,2,FALSE))</f>
        <v>#N/A</v>
      </c>
      <c r="J3" s="1" t="e">
        <f>IFERROR(IF(K3=0,NA(),K3),VLOOKUP($A3,[1]!MAIN_WX,2,FALSE))</f>
        <v>#N/A</v>
      </c>
      <c r="K3" s="1" t="e">
        <f>IFERROR(IF(L3=0,NA(),L3),VLOOKUP($A3,[1]!ED_BC,2,FALSE))</f>
        <v>#N/A</v>
      </c>
      <c r="L3" s="1" t="e">
        <f>IFERROR(IF(M3=0,NA(),M3),VLOOKUP($A3,[1]!ED_EF,2,FALSE))</f>
        <v>#N/A</v>
      </c>
      <c r="M3" s="1" t="e">
        <f>IFERROR(IF(N3=0,NA(),N3),VLOOKUP($A3,[1]!ED_HI,2,FALSE))</f>
        <v>#N/A</v>
      </c>
      <c r="N3" s="1" t="e">
        <f>IFERROR(IF(O3=0,NA(),O3),VLOOKUP($A3,[1]!ED_KL,2,FALSE))</f>
        <v>#N/A</v>
      </c>
      <c r="O3" s="1" t="e">
        <f>IFERROR(IF(P3=0,NA(),P3),VLOOKUP($A3,[1]!ED_NO,2,FALSE))</f>
        <v>#N/A</v>
      </c>
      <c r="P3" s="1" t="e">
        <f>IFERROR(IF(Q3=0,NA(),Q3),VLOOKUP($A3,[1]!ED_QR,2,FALSE))</f>
        <v>#N/A</v>
      </c>
      <c r="Q3" s="1" t="e">
        <f>IFERROR(IF(R3=0,NA(),R3),VLOOKUP($A3,[1]!ED_TU,2,FALSE))</f>
        <v>#N/A</v>
      </c>
      <c r="R3" s="1" t="e">
        <f>IFERROR(IF(S3=0,NA(),S3),VLOOKUP($A3,[1]!ED_WX,2,FALSE))</f>
        <v>#N/A</v>
      </c>
      <c r="S3" s="1" t="e">
        <f>IFERROR(IF(T3=0,NA(),T3),VLOOKUP($A3,[1]!CB_BC,2,FALSE))</f>
        <v>#N/A</v>
      </c>
      <c r="T3" s="1" t="e">
        <f>IFERROR(IF(U3=0,NA(),U3),VLOOKUP($A3,[1]!CB_EF,2,FALSE))</f>
        <v>#N/A</v>
      </c>
      <c r="U3" s="1" t="e">
        <f>IFERROR(IF(V3=0,NA(),V3),VLOOKUP($A3,[1]!CB_HI,2,FALSE))</f>
        <v>#N/A</v>
      </c>
      <c r="V3" s="1" t="e">
        <f>IFERROR(IF(W3=0,NA(),W3),VLOOKUP($A3,[1]!CB_KL,2,FALSE))</f>
        <v>#N/A</v>
      </c>
      <c r="W3" s="1" t="e">
        <f>IFERROR(IF(X3=0,NA(),X3),VLOOKUP($A3,[1]!CB_NO,2,FALSE))</f>
        <v>#N/A</v>
      </c>
      <c r="X3" s="1" t="e">
        <f>IFERROR(IF(Y3=0,NA(),Y3),VLOOKUP($A3,[1]!CB_QR,2,FALSE))</f>
        <v>#N/A</v>
      </c>
      <c r="Y3" s="1" t="e">
        <f>IFERROR(IF(Z3=0,NA(),Z3),VLOOKUP($A3,[1]!CB_TU,2,FALSE))</f>
        <v>#N/A</v>
      </c>
      <c r="Z3" s="1" t="e">
        <f>IFERROR(IF(AA3=0,NA(),AA3),VLOOKUP($A3,[1]!CB_WX,2,FALSE))</f>
        <v>#N/A</v>
      </c>
      <c r="AA3" s="1" t="e">
        <f>IFERROR(IF(AB3=0,NA(),AB3),VLOOKUP($A3,[1]!DD_BC,2,FALSE))</f>
        <v>#N/A</v>
      </c>
      <c r="AB3" s="1" t="e">
        <f>IFERROR(IF(AC3=0,NA(),AC3),VLOOKUP($A3,[1]!DD_EF,2,FALSE))</f>
        <v>#N/A</v>
      </c>
      <c r="AC3" s="1" t="e">
        <f>IFERROR(IF(AD3=0,NA(),AD3),VLOOKUP($A3,[1]!DD_HI,2,FALSE))</f>
        <v>#N/A</v>
      </c>
      <c r="AD3" s="1" t="e">
        <f>IFERROR(IF(AE3=0,NA(),AE3),VLOOKUP($A3,[1]!DD_KL,2,FALSE))</f>
        <v>#N/A</v>
      </c>
      <c r="AE3" s="1" t="e">
        <f>IFERROR(IF(AF3=0,NA(),AF3),VLOOKUP($A3,[1]!DD_NO,2,FALSE))</f>
        <v>#N/A</v>
      </c>
      <c r="AF3" s="1" t="e">
        <f>IFERROR(IF(AG3=0,NA(),AG3),VLOOKUP($A3,[1]!DD_QR,2,FALSE))</f>
        <v>#N/A</v>
      </c>
      <c r="AG3" s="1" t="e">
        <f>IFERROR(IF(AH3=0,NA(),AH3),VLOOKUP($A3,[1]!DD_TU,2,FALSE))</f>
        <v>#N/A</v>
      </c>
      <c r="AH3" s="1" t="e">
        <f>IFERROR(IF(AI3=0,NA(),AI3),VLOOKUP($A3,[1]!DD_WX,2,FALSE))</f>
        <v>#N/A</v>
      </c>
      <c r="AI3" s="1" t="e">
        <f>IFERROR(IF(AJ3=0,NA(),AJ3),VLOOKUP($A3,[1]!FD_BC,2,FALSE))</f>
        <v>#N/A</v>
      </c>
      <c r="AJ3" s="1" t="e">
        <f>IFERROR(IF(AK3=0,NA(),AK3),VLOOKUP($A3,[1]!FD_EF,2,FALSE))</f>
        <v>#N/A</v>
      </c>
      <c r="AK3" s="1" t="e">
        <f>IFERROR(IF(AL3=0,NA(),AL3),VLOOKUP($A3,[1]!FD_HI,2,FALSE))</f>
        <v>#N/A</v>
      </c>
      <c r="AL3" s="1" t="e">
        <f>IFERROR(IF(AM3=0,NA(),AM3),VLOOKUP($A3,[1]!FD_KL,2,FALSE))</f>
        <v>#N/A</v>
      </c>
      <c r="AM3" s="1" t="e">
        <f>IFERROR(IF(AN3=0,NA(),AN3),VLOOKUP($A3,[1]!FD_NO,2,FALSE))</f>
        <v>#N/A</v>
      </c>
      <c r="AN3" s="1" t="e">
        <f>IFERROR(IF(AO3=0,NA(),AO3),VLOOKUP($A3,[1]!FD_QR,2,FALSE))</f>
        <v>#N/A</v>
      </c>
      <c r="AO3" s="1" t="e">
        <f>IFERROR(IF(AP3=0,NA(),AP3),VLOOKUP($A3,[1]!FD_TU,2,FALSE))</f>
        <v>#N/A</v>
      </c>
      <c r="AP3" s="1" t="e">
        <f>IFERROR(IF(AQ3=0,NA(),AQ3),VLOOKUP($A3,[1]!FD_WX,2,FALSE))</f>
        <v>#N/A</v>
      </c>
      <c r="AQ3" s="1" t="e">
        <f>IFERROR(IF(AR3=0,NA(),AR3),VLOOKUP($A3,[1]!DDCB_TU,2,FALSE))</f>
        <v>#N/A</v>
      </c>
      <c r="AR3" s="1" t="e">
        <f>VLOOKUP($A3,[1]!FDCB_TU,2,FALSE)</f>
        <v>#N/A</v>
      </c>
    </row>
    <row r="4" spans="1:44">
      <c r="A4" s="4" t="s">
        <v>5</v>
      </c>
      <c r="B4">
        <f>C4*11</f>
        <v>121</v>
      </c>
      <c r="C4">
        <f>IFERROR(IFERROR(D4,VLOOKUP($A4,[1]!MAIN_BC,2,FALSE)),)</f>
        <v>11</v>
      </c>
      <c r="D4" s="1">
        <f>IFERROR(IF(E4=0,NA(),E4),VLOOKUP($A4,[1]!MAIN_EF,2,FALSE))</f>
        <v>11</v>
      </c>
      <c r="E4" s="1">
        <f>IFERROR(IF(F4=0,NA(),F4),VLOOKUP($A4,[1]!MAIN_HI,2,FALSE))</f>
        <v>11</v>
      </c>
      <c r="F4" s="1">
        <f>IFERROR(IF(G4=0,NA(),G4),VLOOKUP($A4,[1]!MAIN_KL,2,FALSE))</f>
        <v>11</v>
      </c>
      <c r="G4" s="1">
        <f>IFERROR(IF(H4=0,NA(),H4),VLOOKUP($A4,[1]!MAIN_NO,2,FALSE))</f>
        <v>11</v>
      </c>
      <c r="H4" s="1">
        <f>IFERROR(IF(I4=0,NA(),I4),VLOOKUP($A4,[1]!MAIN_QR,2,FALSE))</f>
        <v>11</v>
      </c>
      <c r="I4" s="1" t="e">
        <f>IFERROR(IF(J4=0,NA(),J4),VLOOKUP($A4,[1]!MAIN_TU,2,FALSE))</f>
        <v>#N/A</v>
      </c>
      <c r="J4" s="1" t="e">
        <f>IFERROR(IF(K4=0,NA(),K4),VLOOKUP($A4,[1]!MAIN_WX,2,FALSE))</f>
        <v>#N/A</v>
      </c>
      <c r="K4" s="1" t="e">
        <f>IFERROR(IF(L4=0,NA(),L4),VLOOKUP($A4,[1]!ED_BC,2,FALSE))</f>
        <v>#N/A</v>
      </c>
      <c r="L4" s="1" t="e">
        <f>IFERROR(IF(M4=0,NA(),M4),VLOOKUP($A4,[1]!ED_EF,2,FALSE))</f>
        <v>#N/A</v>
      </c>
      <c r="M4" s="1" t="e">
        <f>IFERROR(IF(N4=0,NA(),N4),VLOOKUP($A4,[1]!ED_HI,2,FALSE))</f>
        <v>#N/A</v>
      </c>
      <c r="N4" s="1" t="e">
        <f>IFERROR(IF(O4=0,NA(),O4),VLOOKUP($A4,[1]!ED_KL,2,FALSE))</f>
        <v>#N/A</v>
      </c>
      <c r="O4" s="1" t="e">
        <f>IFERROR(IF(P4=0,NA(),P4),VLOOKUP($A4,[1]!ED_NO,2,FALSE))</f>
        <v>#N/A</v>
      </c>
      <c r="P4" s="1" t="e">
        <f>IFERROR(IF(Q4=0,NA(),Q4),VLOOKUP($A4,[1]!ED_QR,2,FALSE))</f>
        <v>#N/A</v>
      </c>
      <c r="Q4" s="1" t="e">
        <f>IFERROR(IF(R4=0,NA(),R4),VLOOKUP($A4,[1]!ED_TU,2,FALSE))</f>
        <v>#N/A</v>
      </c>
      <c r="R4" s="1" t="e">
        <f>IFERROR(IF(S4=0,NA(),S4),VLOOKUP($A4,[1]!ED_WX,2,FALSE))</f>
        <v>#N/A</v>
      </c>
      <c r="S4" s="1" t="e">
        <f>IFERROR(IF(T4=0,NA(),T4),VLOOKUP($A4,[1]!CB_BC,2,FALSE))</f>
        <v>#N/A</v>
      </c>
      <c r="T4" s="1" t="e">
        <f>IFERROR(IF(U4=0,NA(),U4),VLOOKUP($A4,[1]!CB_EF,2,FALSE))</f>
        <v>#N/A</v>
      </c>
      <c r="U4" s="1" t="e">
        <f>IFERROR(IF(V4=0,NA(),V4),VLOOKUP($A4,[1]!CB_HI,2,FALSE))</f>
        <v>#N/A</v>
      </c>
      <c r="V4" s="1" t="e">
        <f>IFERROR(IF(W4=0,NA(),W4),VLOOKUP($A4,[1]!CB_KL,2,FALSE))</f>
        <v>#N/A</v>
      </c>
      <c r="W4" s="1" t="e">
        <f>IFERROR(IF(X4=0,NA(),X4),VLOOKUP($A4,[1]!CB_NO,2,FALSE))</f>
        <v>#N/A</v>
      </c>
      <c r="X4" s="1" t="e">
        <f>IFERROR(IF(Y4=0,NA(),Y4),VLOOKUP($A4,[1]!CB_QR,2,FALSE))</f>
        <v>#N/A</v>
      </c>
      <c r="Y4" s="1" t="e">
        <f>IFERROR(IF(Z4=0,NA(),Z4),VLOOKUP($A4,[1]!CB_TU,2,FALSE))</f>
        <v>#N/A</v>
      </c>
      <c r="Z4" s="1" t="e">
        <f>IFERROR(IF(AA4=0,NA(),AA4),VLOOKUP($A4,[1]!CB_WX,2,FALSE))</f>
        <v>#N/A</v>
      </c>
      <c r="AA4" s="1" t="e">
        <f>IFERROR(IF(AB4=0,NA(),AB4),VLOOKUP($A4,[1]!DD_BC,2,FALSE))</f>
        <v>#N/A</v>
      </c>
      <c r="AB4" s="1" t="e">
        <f>IFERROR(IF(AC4=0,NA(),AC4),VLOOKUP($A4,[1]!DD_EF,2,FALSE))</f>
        <v>#N/A</v>
      </c>
      <c r="AC4" s="1" t="e">
        <f>IFERROR(IF(AD4=0,NA(),AD4),VLOOKUP($A4,[1]!DD_HI,2,FALSE))</f>
        <v>#N/A</v>
      </c>
      <c r="AD4" s="1" t="e">
        <f>IFERROR(IF(AE4=0,NA(),AE4),VLOOKUP($A4,[1]!DD_KL,2,FALSE))</f>
        <v>#N/A</v>
      </c>
      <c r="AE4" s="1" t="e">
        <f>IFERROR(IF(AF4=0,NA(),AF4),VLOOKUP($A4,[1]!DD_NO,2,FALSE))</f>
        <v>#N/A</v>
      </c>
      <c r="AF4" s="1" t="e">
        <f>IFERROR(IF(AG4=0,NA(),AG4),VLOOKUP($A4,[1]!DD_QR,2,FALSE))</f>
        <v>#N/A</v>
      </c>
      <c r="AG4" s="1" t="e">
        <f>IFERROR(IF(AH4=0,NA(),AH4),VLOOKUP($A4,[1]!DD_TU,2,FALSE))</f>
        <v>#N/A</v>
      </c>
      <c r="AH4" s="1" t="e">
        <f>IFERROR(IF(AI4=0,NA(),AI4),VLOOKUP($A4,[1]!DD_WX,2,FALSE))</f>
        <v>#N/A</v>
      </c>
      <c r="AI4" s="1" t="e">
        <f>IFERROR(IF(AJ4=0,NA(),AJ4),VLOOKUP($A4,[1]!FD_BC,2,FALSE))</f>
        <v>#N/A</v>
      </c>
      <c r="AJ4" s="1" t="e">
        <f>IFERROR(IF(AK4=0,NA(),AK4),VLOOKUP($A4,[1]!FD_EF,2,FALSE))</f>
        <v>#N/A</v>
      </c>
      <c r="AK4" s="1" t="e">
        <f>IFERROR(IF(AL4=0,NA(),AL4),VLOOKUP($A4,[1]!FD_HI,2,FALSE))</f>
        <v>#N/A</v>
      </c>
      <c r="AL4" s="1" t="e">
        <f>IFERROR(IF(AM4=0,NA(),AM4),VLOOKUP($A4,[1]!FD_KL,2,FALSE))</f>
        <v>#N/A</v>
      </c>
      <c r="AM4" s="1" t="e">
        <f>IFERROR(IF(AN4=0,NA(),AN4),VLOOKUP($A4,[1]!FD_NO,2,FALSE))</f>
        <v>#N/A</v>
      </c>
      <c r="AN4" s="1" t="e">
        <f>IFERROR(IF(AO4=0,NA(),AO4),VLOOKUP($A4,[1]!FD_QR,2,FALSE))</f>
        <v>#N/A</v>
      </c>
      <c r="AO4" s="1" t="e">
        <f>IFERROR(IF(AP4=0,NA(),AP4),VLOOKUP($A4,[1]!FD_TU,2,FALSE))</f>
        <v>#N/A</v>
      </c>
      <c r="AP4" s="1" t="e">
        <f>IFERROR(IF(AQ4=0,NA(),AQ4),VLOOKUP($A4,[1]!FD_WX,2,FALSE))</f>
        <v>#N/A</v>
      </c>
      <c r="AQ4" s="1" t="e">
        <f>IFERROR(IF(AR4=0,NA(),AR4),VLOOKUP($A4,[1]!DDCB_TU,2,FALSE))</f>
        <v>#N/A</v>
      </c>
      <c r="AR4" s="1" t="e">
        <f>VLOOKUP($A4,[1]!FDCB_TU,2,FALSE)</f>
        <v>#N/A</v>
      </c>
    </row>
    <row r="5" spans="1:44">
      <c r="A5" s="4" t="s">
        <v>6</v>
      </c>
      <c r="C5">
        <f>IFERROR(IFERROR(D5,VLOOKUP($A5,[1]!MAIN_BC,2,FALSE)),)</f>
        <v>11</v>
      </c>
      <c r="D5" s="1">
        <f>IFERROR(IF(E5=0,NA(),E5),VLOOKUP($A5,[1]!MAIN_EF,2,FALSE))</f>
        <v>11</v>
      </c>
      <c r="E5" s="1" t="e">
        <f>IFERROR(IF(F5=0,NA(),F5),VLOOKUP($A5,[1]!MAIN_HI,2,FALSE))</f>
        <v>#N/A</v>
      </c>
      <c r="F5" s="1" t="e">
        <f>IFERROR(IF(G5=0,NA(),G5),VLOOKUP($A5,[1]!MAIN_KL,2,FALSE))</f>
        <v>#N/A</v>
      </c>
      <c r="G5" s="1" t="e">
        <f>IFERROR(IF(H5=0,NA(),H5),VLOOKUP($A5,[1]!MAIN_NO,2,FALSE))</f>
        <v>#N/A</v>
      </c>
      <c r="H5" s="1" t="e">
        <f>IFERROR(IF(I5=0,NA(),I5),VLOOKUP($A5,[1]!MAIN_QR,2,FALSE))</f>
        <v>#N/A</v>
      </c>
      <c r="I5" s="1" t="e">
        <f>IFERROR(IF(J5=0,NA(),J5),VLOOKUP($A5,[1]!MAIN_TU,2,FALSE))</f>
        <v>#N/A</v>
      </c>
      <c r="J5" s="1" t="e">
        <f>IFERROR(IF(K5=0,NA(),K5),VLOOKUP($A5,[1]!MAIN_WX,2,FALSE))</f>
        <v>#N/A</v>
      </c>
      <c r="K5" s="1" t="e">
        <f>IFERROR(IF(L5=0,NA(),L5),VLOOKUP($A5,[1]!ED_BC,2,FALSE))</f>
        <v>#N/A</v>
      </c>
      <c r="L5" s="1" t="e">
        <f>IFERROR(IF(M5=0,NA(),M5),VLOOKUP($A5,[1]!ED_EF,2,FALSE))</f>
        <v>#N/A</v>
      </c>
      <c r="M5" s="1" t="e">
        <f>IFERROR(IF(N5=0,NA(),N5),VLOOKUP($A5,[1]!ED_HI,2,FALSE))</f>
        <v>#N/A</v>
      </c>
      <c r="N5" s="1" t="e">
        <f>IFERROR(IF(O5=0,NA(),O5),VLOOKUP($A5,[1]!ED_KL,2,FALSE))</f>
        <v>#N/A</v>
      </c>
      <c r="O5" s="1" t="e">
        <f>IFERROR(IF(P5=0,NA(),P5),VLOOKUP($A5,[1]!ED_NO,2,FALSE))</f>
        <v>#N/A</v>
      </c>
      <c r="P5" s="1" t="e">
        <f>IFERROR(IF(Q5=0,NA(),Q5),VLOOKUP($A5,[1]!ED_QR,2,FALSE))</f>
        <v>#N/A</v>
      </c>
      <c r="Q5" s="1" t="e">
        <f>IFERROR(IF(R5=0,NA(),R5),VLOOKUP($A5,[1]!ED_TU,2,FALSE))</f>
        <v>#N/A</v>
      </c>
      <c r="R5" s="1" t="e">
        <f>IFERROR(IF(S5=0,NA(),S5),VLOOKUP($A5,[1]!ED_WX,2,FALSE))</f>
        <v>#N/A</v>
      </c>
      <c r="S5" s="1" t="e">
        <f>IFERROR(IF(T5=0,NA(),T5),VLOOKUP($A5,[1]!CB_BC,2,FALSE))</f>
        <v>#N/A</v>
      </c>
      <c r="T5" s="1" t="e">
        <f>IFERROR(IF(U5=0,NA(),U5),VLOOKUP($A5,[1]!CB_EF,2,FALSE))</f>
        <v>#N/A</v>
      </c>
      <c r="U5" s="1" t="e">
        <f>IFERROR(IF(V5=0,NA(),V5),VLOOKUP($A5,[1]!CB_HI,2,FALSE))</f>
        <v>#N/A</v>
      </c>
      <c r="V5" s="1" t="e">
        <f>IFERROR(IF(W5=0,NA(),W5),VLOOKUP($A5,[1]!CB_KL,2,FALSE))</f>
        <v>#N/A</v>
      </c>
      <c r="W5" s="1" t="e">
        <f>IFERROR(IF(X5=0,NA(),X5),VLOOKUP($A5,[1]!CB_NO,2,FALSE))</f>
        <v>#N/A</v>
      </c>
      <c r="X5" s="1" t="e">
        <f>IFERROR(IF(Y5=0,NA(),Y5),VLOOKUP($A5,[1]!CB_QR,2,FALSE))</f>
        <v>#N/A</v>
      </c>
      <c r="Y5" s="1" t="e">
        <f>IFERROR(IF(Z5=0,NA(),Z5),VLOOKUP($A5,[1]!CB_TU,2,FALSE))</f>
        <v>#N/A</v>
      </c>
      <c r="Z5" s="1" t="e">
        <f>IFERROR(IF(AA5=0,NA(),AA5),VLOOKUP($A5,[1]!CB_WX,2,FALSE))</f>
        <v>#N/A</v>
      </c>
      <c r="AA5" s="1" t="e">
        <f>IFERROR(IF(AB5=0,NA(),AB5),VLOOKUP($A5,[1]!DD_BC,2,FALSE))</f>
        <v>#N/A</v>
      </c>
      <c r="AB5" s="1" t="e">
        <f>IFERROR(IF(AC5=0,NA(),AC5),VLOOKUP($A5,[1]!DD_EF,2,FALSE))</f>
        <v>#N/A</v>
      </c>
      <c r="AC5" s="1" t="e">
        <f>IFERROR(IF(AD5=0,NA(),AD5),VLOOKUP($A5,[1]!DD_HI,2,FALSE))</f>
        <v>#N/A</v>
      </c>
      <c r="AD5" s="1" t="e">
        <f>IFERROR(IF(AE5=0,NA(),AE5),VLOOKUP($A5,[1]!DD_KL,2,FALSE))</f>
        <v>#N/A</v>
      </c>
      <c r="AE5" s="1" t="e">
        <f>IFERROR(IF(AF5=0,NA(),AF5),VLOOKUP($A5,[1]!DD_NO,2,FALSE))</f>
        <v>#N/A</v>
      </c>
      <c r="AF5" s="1" t="e">
        <f>IFERROR(IF(AG5=0,NA(),AG5),VLOOKUP($A5,[1]!DD_QR,2,FALSE))</f>
        <v>#N/A</v>
      </c>
      <c r="AG5" s="1" t="e">
        <f>IFERROR(IF(AH5=0,NA(),AH5),VLOOKUP($A5,[1]!DD_TU,2,FALSE))</f>
        <v>#N/A</v>
      </c>
      <c r="AH5" s="1" t="e">
        <f>IFERROR(IF(AI5=0,NA(),AI5),VLOOKUP($A5,[1]!DD_WX,2,FALSE))</f>
        <v>#N/A</v>
      </c>
      <c r="AI5" s="1" t="e">
        <f>IFERROR(IF(AJ5=0,NA(),AJ5),VLOOKUP($A5,[1]!FD_BC,2,FALSE))</f>
        <v>#N/A</v>
      </c>
      <c r="AJ5" s="1" t="e">
        <f>IFERROR(IF(AK5=0,NA(),AK5),VLOOKUP($A5,[1]!FD_EF,2,FALSE))</f>
        <v>#N/A</v>
      </c>
      <c r="AK5" s="1" t="e">
        <f>IFERROR(IF(AL5=0,NA(),AL5),VLOOKUP($A5,[1]!FD_HI,2,FALSE))</f>
        <v>#N/A</v>
      </c>
      <c r="AL5" s="1" t="e">
        <f>IFERROR(IF(AM5=0,NA(),AM5),VLOOKUP($A5,[1]!FD_KL,2,FALSE))</f>
        <v>#N/A</v>
      </c>
      <c r="AM5" s="1" t="e">
        <f>IFERROR(IF(AN5=0,NA(),AN5),VLOOKUP($A5,[1]!FD_NO,2,FALSE))</f>
        <v>#N/A</v>
      </c>
      <c r="AN5" s="1" t="e">
        <f>IFERROR(IF(AO5=0,NA(),AO5),VLOOKUP($A5,[1]!FD_QR,2,FALSE))</f>
        <v>#N/A</v>
      </c>
      <c r="AO5" s="1" t="e">
        <f>IFERROR(IF(AP5=0,NA(),AP5),VLOOKUP($A5,[1]!FD_TU,2,FALSE))</f>
        <v>#N/A</v>
      </c>
      <c r="AP5" s="1" t="e">
        <f>IFERROR(IF(AQ5=0,NA(),AQ5),VLOOKUP($A5,[1]!FD_WX,2,FALSE))</f>
        <v>#N/A</v>
      </c>
      <c r="AQ5" s="1" t="e">
        <f>IFERROR(IF(AR5=0,NA(),AR5),VLOOKUP($A5,[1]!DDCB_TU,2,FALSE))</f>
        <v>#N/A</v>
      </c>
      <c r="AR5" s="1" t="e">
        <f>VLOOKUP($A5,[1]!FDCB_TU,2,FALSE)</f>
        <v>#N/A</v>
      </c>
    </row>
    <row r="6" spans="1:44">
      <c r="A6" s="4" t="s">
        <v>7</v>
      </c>
      <c r="C6">
        <f>IFERROR(IFERROR(D6,VLOOKUP($A6,[1]!MAIN_BC,2,FALSE)),)</f>
        <v>4</v>
      </c>
      <c r="D6" s="1">
        <f>IFERROR(IF(E6=0,NA(),E6),VLOOKUP($A6,[1]!MAIN_EF,2,FALSE))</f>
        <v>4</v>
      </c>
      <c r="E6" s="1">
        <f>IFERROR(IF(F6=0,NA(),F6),VLOOKUP($A6,[1]!MAIN_HI,2,FALSE))</f>
        <v>4</v>
      </c>
      <c r="F6" s="1">
        <f>IFERROR(IF(G6=0,NA(),G6),VLOOKUP($A6,[1]!MAIN_KL,2,FALSE))</f>
        <v>4</v>
      </c>
      <c r="G6" s="1">
        <f>IFERROR(IF(H6=0,NA(),H6),VLOOKUP($A6,[1]!MAIN_NO,2,FALSE))</f>
        <v>4</v>
      </c>
      <c r="H6" s="1">
        <f>IFERROR(IF(I6=0,NA(),I6),VLOOKUP($A6,[1]!MAIN_QR,2,FALSE))</f>
        <v>4</v>
      </c>
      <c r="I6" s="1" t="e">
        <f>IFERROR(IF(J6=0,NA(),J6),VLOOKUP($A6,[1]!MAIN_TU,2,FALSE))</f>
        <v>#N/A</v>
      </c>
      <c r="J6" s="1" t="e">
        <f>IFERROR(IF(K6=0,NA(),K6),VLOOKUP($A6,[1]!MAIN_WX,2,FALSE))</f>
        <v>#N/A</v>
      </c>
      <c r="K6" s="1" t="e">
        <f>IFERROR(IF(L6=0,NA(),L6),VLOOKUP($A6,[1]!ED_BC,2,FALSE))</f>
        <v>#N/A</v>
      </c>
      <c r="L6" s="1" t="e">
        <f>IFERROR(IF(M6=0,NA(),M6),VLOOKUP($A6,[1]!ED_EF,2,FALSE))</f>
        <v>#N/A</v>
      </c>
      <c r="M6" s="1" t="e">
        <f>IFERROR(IF(N6=0,NA(),N6),VLOOKUP($A6,[1]!ED_HI,2,FALSE))</f>
        <v>#N/A</v>
      </c>
      <c r="N6" s="1" t="e">
        <f>IFERROR(IF(O6=0,NA(),O6),VLOOKUP($A6,[1]!ED_KL,2,FALSE))</f>
        <v>#N/A</v>
      </c>
      <c r="O6" s="1" t="e">
        <f>IFERROR(IF(P6=0,NA(),P6),VLOOKUP($A6,[1]!ED_NO,2,FALSE))</f>
        <v>#N/A</v>
      </c>
      <c r="P6" s="1" t="e">
        <f>IFERROR(IF(Q6=0,NA(),Q6),VLOOKUP($A6,[1]!ED_QR,2,FALSE))</f>
        <v>#N/A</v>
      </c>
      <c r="Q6" s="1" t="e">
        <f>IFERROR(IF(R6=0,NA(),R6),VLOOKUP($A6,[1]!ED_TU,2,FALSE))</f>
        <v>#N/A</v>
      </c>
      <c r="R6" s="1" t="e">
        <f>IFERROR(IF(S6=0,NA(),S6),VLOOKUP($A6,[1]!ED_WX,2,FALSE))</f>
        <v>#N/A</v>
      </c>
      <c r="S6" s="1" t="e">
        <f>IFERROR(IF(T6=0,NA(),T6),VLOOKUP($A6,[1]!CB_BC,2,FALSE))</f>
        <v>#N/A</v>
      </c>
      <c r="T6" s="1" t="e">
        <f>IFERROR(IF(U6=0,NA(),U6),VLOOKUP($A6,[1]!CB_EF,2,FALSE))</f>
        <v>#N/A</v>
      </c>
      <c r="U6" s="1" t="e">
        <f>IFERROR(IF(V6=0,NA(),V6),VLOOKUP($A6,[1]!CB_HI,2,FALSE))</f>
        <v>#N/A</v>
      </c>
      <c r="V6" s="1" t="e">
        <f>IFERROR(IF(W6=0,NA(),W6),VLOOKUP($A6,[1]!CB_KL,2,FALSE))</f>
        <v>#N/A</v>
      </c>
      <c r="W6" s="1" t="e">
        <f>IFERROR(IF(X6=0,NA(),X6),VLOOKUP($A6,[1]!CB_NO,2,FALSE))</f>
        <v>#N/A</v>
      </c>
      <c r="X6" s="1" t="e">
        <f>IFERROR(IF(Y6=0,NA(),Y6),VLOOKUP($A6,[1]!CB_QR,2,FALSE))</f>
        <v>#N/A</v>
      </c>
      <c r="Y6" s="1" t="e">
        <f>IFERROR(IF(Z6=0,NA(),Z6),VLOOKUP($A6,[1]!CB_TU,2,FALSE))</f>
        <v>#N/A</v>
      </c>
      <c r="Z6" s="1" t="e">
        <f>IFERROR(IF(AA6=0,NA(),AA6),VLOOKUP($A6,[1]!CB_WX,2,FALSE))</f>
        <v>#N/A</v>
      </c>
      <c r="AA6" s="1" t="e">
        <f>IFERROR(IF(AB6=0,NA(),AB6),VLOOKUP($A6,[1]!DD_BC,2,FALSE))</f>
        <v>#N/A</v>
      </c>
      <c r="AB6" s="1" t="e">
        <f>IFERROR(IF(AC6=0,NA(),AC6),VLOOKUP($A6,[1]!DD_EF,2,FALSE))</f>
        <v>#N/A</v>
      </c>
      <c r="AC6" s="1" t="e">
        <f>IFERROR(IF(AD6=0,NA(),AD6),VLOOKUP($A6,[1]!DD_HI,2,FALSE))</f>
        <v>#N/A</v>
      </c>
      <c r="AD6" s="1" t="e">
        <f>IFERROR(IF(AE6=0,NA(),AE6),VLOOKUP($A6,[1]!DD_KL,2,FALSE))</f>
        <v>#N/A</v>
      </c>
      <c r="AE6" s="1" t="e">
        <f>IFERROR(IF(AF6=0,NA(),AF6),VLOOKUP($A6,[1]!DD_NO,2,FALSE))</f>
        <v>#N/A</v>
      </c>
      <c r="AF6" s="1" t="e">
        <f>IFERROR(IF(AG6=0,NA(),AG6),VLOOKUP($A6,[1]!DD_QR,2,FALSE))</f>
        <v>#N/A</v>
      </c>
      <c r="AG6" s="1" t="e">
        <f>IFERROR(IF(AH6=0,NA(),AH6),VLOOKUP($A6,[1]!DD_TU,2,FALSE))</f>
        <v>#N/A</v>
      </c>
      <c r="AH6" s="1" t="e">
        <f>IFERROR(IF(AI6=0,NA(),AI6),VLOOKUP($A6,[1]!DD_WX,2,FALSE))</f>
        <v>#N/A</v>
      </c>
      <c r="AI6" s="1" t="e">
        <f>IFERROR(IF(AJ6=0,NA(),AJ6),VLOOKUP($A6,[1]!FD_BC,2,FALSE))</f>
        <v>#N/A</v>
      </c>
      <c r="AJ6" s="1" t="e">
        <f>IFERROR(IF(AK6=0,NA(),AK6),VLOOKUP($A6,[1]!FD_EF,2,FALSE))</f>
        <v>#N/A</v>
      </c>
      <c r="AK6" s="1" t="e">
        <f>IFERROR(IF(AL6=0,NA(),AL6),VLOOKUP($A6,[1]!FD_HI,2,FALSE))</f>
        <v>#N/A</v>
      </c>
      <c r="AL6" s="1" t="e">
        <f>IFERROR(IF(AM6=0,NA(),AM6),VLOOKUP($A6,[1]!FD_KL,2,FALSE))</f>
        <v>#N/A</v>
      </c>
      <c r="AM6" s="1" t="e">
        <f>IFERROR(IF(AN6=0,NA(),AN6),VLOOKUP($A6,[1]!FD_NO,2,FALSE))</f>
        <v>#N/A</v>
      </c>
      <c r="AN6" s="1" t="e">
        <f>IFERROR(IF(AO6=0,NA(),AO6),VLOOKUP($A6,[1]!FD_QR,2,FALSE))</f>
        <v>#N/A</v>
      </c>
      <c r="AO6" s="1" t="e">
        <f>IFERROR(IF(AP6=0,NA(),AP6),VLOOKUP($A6,[1]!FD_TU,2,FALSE))</f>
        <v>#N/A</v>
      </c>
      <c r="AP6" s="1" t="e">
        <f>IFERROR(IF(AQ6=0,NA(),AQ6),VLOOKUP($A6,[1]!FD_WX,2,FALSE))</f>
        <v>#N/A</v>
      </c>
      <c r="AQ6" s="1" t="e">
        <f>IFERROR(IF(AR6=0,NA(),AR6),VLOOKUP($A6,[1]!DDCB_TU,2,FALSE))</f>
        <v>#N/A</v>
      </c>
      <c r="AR6" s="1" t="e">
        <f>VLOOKUP($A6,[1]!FDCB_TU,2,FALSE)</f>
        <v>#N/A</v>
      </c>
    </row>
    <row r="7" spans="1:44">
      <c r="A7" s="4" t="s">
        <v>16</v>
      </c>
      <c r="C7">
        <f>IFERROR(IFERROR(D7,VLOOKUP($A7,[1]!MAIN_BC,2,FALSE)),)</f>
        <v>10</v>
      </c>
      <c r="D7" s="1">
        <f>IFERROR(IF(E7=0,NA(),E7),VLOOKUP($A7,[1]!MAIN_EF,2,FALSE))</f>
        <v>10</v>
      </c>
      <c r="E7" s="1">
        <f>IFERROR(IF(F7=0,NA(),F7),VLOOKUP($A7,[1]!MAIN_HI,2,FALSE))</f>
        <v>10</v>
      </c>
      <c r="F7" s="1" t="e">
        <f>IFERROR(IF(G7=0,NA(),G7),VLOOKUP($A7,[1]!MAIN_KL,2,FALSE))</f>
        <v>#N/A</v>
      </c>
      <c r="G7" s="1" t="e">
        <f>IFERROR(IF(H7=0,NA(),H7),VLOOKUP($A7,[1]!MAIN_NO,2,FALSE))</f>
        <v>#N/A</v>
      </c>
      <c r="H7" s="1" t="e">
        <f>IFERROR(IF(I7=0,NA(),I7),VLOOKUP($A7,[1]!MAIN_QR,2,FALSE))</f>
        <v>#N/A</v>
      </c>
      <c r="I7" s="1" t="e">
        <f>IFERROR(IF(J7=0,NA(),J7),VLOOKUP($A7,[1]!MAIN_TU,2,FALSE))</f>
        <v>#N/A</v>
      </c>
      <c r="J7" s="1" t="e">
        <f>IFERROR(IF(K7=0,NA(),K7),VLOOKUP($A7,[1]!MAIN_WX,2,FALSE))</f>
        <v>#N/A</v>
      </c>
      <c r="K7" s="1" t="e">
        <f>IFERROR(IF(L7=0,NA(),L7),VLOOKUP($A7,[1]!ED_BC,2,FALSE))</f>
        <v>#N/A</v>
      </c>
      <c r="L7" s="1" t="e">
        <f>IFERROR(IF(M7=0,NA(),M7),VLOOKUP($A7,[1]!ED_EF,2,FALSE))</f>
        <v>#N/A</v>
      </c>
      <c r="M7" s="1" t="e">
        <f>IFERROR(IF(N7=0,NA(),N7),VLOOKUP($A7,[1]!ED_HI,2,FALSE))</f>
        <v>#N/A</v>
      </c>
      <c r="N7" s="1" t="e">
        <f>IFERROR(IF(O7=0,NA(),O7),VLOOKUP($A7,[1]!ED_KL,2,FALSE))</f>
        <v>#N/A</v>
      </c>
      <c r="O7" s="1" t="e">
        <f>IFERROR(IF(P7=0,NA(),P7),VLOOKUP($A7,[1]!ED_NO,2,FALSE))</f>
        <v>#N/A</v>
      </c>
      <c r="P7" s="1" t="e">
        <f>IFERROR(IF(Q7=0,NA(),Q7),VLOOKUP($A7,[1]!ED_QR,2,FALSE))</f>
        <v>#N/A</v>
      </c>
      <c r="Q7" s="1" t="e">
        <f>IFERROR(IF(R7=0,NA(),R7),VLOOKUP($A7,[1]!ED_TU,2,FALSE))</f>
        <v>#N/A</v>
      </c>
      <c r="R7" s="1" t="e">
        <f>IFERROR(IF(S7=0,NA(),S7),VLOOKUP($A7,[1]!ED_WX,2,FALSE))</f>
        <v>#N/A</v>
      </c>
      <c r="S7" s="1" t="e">
        <f>IFERROR(IF(T7=0,NA(),T7),VLOOKUP($A7,[1]!CB_BC,2,FALSE))</f>
        <v>#N/A</v>
      </c>
      <c r="T7" s="1" t="e">
        <f>IFERROR(IF(U7=0,NA(),U7),VLOOKUP($A7,[1]!CB_EF,2,FALSE))</f>
        <v>#N/A</v>
      </c>
      <c r="U7" s="1" t="e">
        <f>IFERROR(IF(V7=0,NA(),V7),VLOOKUP($A7,[1]!CB_HI,2,FALSE))</f>
        <v>#N/A</v>
      </c>
      <c r="V7" s="1" t="e">
        <f>IFERROR(IF(W7=0,NA(),W7),VLOOKUP($A7,[1]!CB_KL,2,FALSE))</f>
        <v>#N/A</v>
      </c>
      <c r="W7" s="1" t="e">
        <f>IFERROR(IF(X7=0,NA(),X7),VLOOKUP($A7,[1]!CB_NO,2,FALSE))</f>
        <v>#N/A</v>
      </c>
      <c r="X7" s="1" t="e">
        <f>IFERROR(IF(Y7=0,NA(),Y7),VLOOKUP($A7,[1]!CB_QR,2,FALSE))</f>
        <v>#N/A</v>
      </c>
      <c r="Y7" s="1" t="e">
        <f>IFERROR(IF(Z7=0,NA(),Z7),VLOOKUP($A7,[1]!CB_TU,2,FALSE))</f>
        <v>#N/A</v>
      </c>
      <c r="Z7" s="1" t="e">
        <f>IFERROR(IF(AA7=0,NA(),AA7),VLOOKUP($A7,[1]!CB_WX,2,FALSE))</f>
        <v>#N/A</v>
      </c>
      <c r="AA7" s="1" t="e">
        <f>IFERROR(IF(AB7=0,NA(),AB7),VLOOKUP($A7,[1]!DD_BC,2,FALSE))</f>
        <v>#N/A</v>
      </c>
      <c r="AB7" s="1" t="e">
        <f>IFERROR(IF(AC7=0,NA(),AC7),VLOOKUP($A7,[1]!DD_EF,2,FALSE))</f>
        <v>#N/A</v>
      </c>
      <c r="AC7" s="1" t="e">
        <f>IFERROR(IF(AD7=0,NA(),AD7),VLOOKUP($A7,[1]!DD_HI,2,FALSE))</f>
        <v>#N/A</v>
      </c>
      <c r="AD7" s="1" t="e">
        <f>IFERROR(IF(AE7=0,NA(),AE7),VLOOKUP($A7,[1]!DD_KL,2,FALSE))</f>
        <v>#N/A</v>
      </c>
      <c r="AE7" s="1" t="e">
        <f>IFERROR(IF(AF7=0,NA(),AF7),VLOOKUP($A7,[1]!DD_NO,2,FALSE))</f>
        <v>#N/A</v>
      </c>
      <c r="AF7" s="1" t="e">
        <f>IFERROR(IF(AG7=0,NA(),AG7),VLOOKUP($A7,[1]!DD_QR,2,FALSE))</f>
        <v>#N/A</v>
      </c>
      <c r="AG7" s="1" t="e">
        <f>IFERROR(IF(AH7=0,NA(),AH7),VLOOKUP($A7,[1]!DD_TU,2,FALSE))</f>
        <v>#N/A</v>
      </c>
      <c r="AH7" s="1" t="e">
        <f>IFERROR(IF(AI7=0,NA(),AI7),VLOOKUP($A7,[1]!DD_WX,2,FALSE))</f>
        <v>#N/A</v>
      </c>
      <c r="AI7" s="1" t="e">
        <f>IFERROR(IF(AJ7=0,NA(),AJ7),VLOOKUP($A7,[1]!FD_BC,2,FALSE))</f>
        <v>#N/A</v>
      </c>
      <c r="AJ7" s="1" t="e">
        <f>IFERROR(IF(AK7=0,NA(),AK7),VLOOKUP($A7,[1]!FD_EF,2,FALSE))</f>
        <v>#N/A</v>
      </c>
      <c r="AK7" s="1" t="e">
        <f>IFERROR(IF(AL7=0,NA(),AL7),VLOOKUP($A7,[1]!FD_HI,2,FALSE))</f>
        <v>#N/A</v>
      </c>
      <c r="AL7" s="1" t="e">
        <f>IFERROR(IF(AM7=0,NA(),AM7),VLOOKUP($A7,[1]!FD_KL,2,FALSE))</f>
        <v>#N/A</v>
      </c>
      <c r="AM7" s="1" t="e">
        <f>IFERROR(IF(AN7=0,NA(),AN7),VLOOKUP($A7,[1]!FD_NO,2,FALSE))</f>
        <v>#N/A</v>
      </c>
      <c r="AN7" s="1" t="e">
        <f>IFERROR(IF(AO7=0,NA(),AO7),VLOOKUP($A7,[1]!FD_QR,2,FALSE))</f>
        <v>#N/A</v>
      </c>
      <c r="AO7" s="1" t="e">
        <f>IFERROR(IF(AP7=0,NA(),AP7),VLOOKUP($A7,[1]!FD_TU,2,FALSE))</f>
        <v>#N/A</v>
      </c>
      <c r="AP7" s="1" t="e">
        <f>IFERROR(IF(AQ7=0,NA(),AQ7),VLOOKUP($A7,[1]!FD_WX,2,FALSE))</f>
        <v>#N/A</v>
      </c>
      <c r="AQ7" s="1" t="e">
        <f>IFERROR(IF(AR7=0,NA(),AR7),VLOOKUP($A7,[1]!DDCB_TU,2,FALSE))</f>
        <v>#N/A</v>
      </c>
      <c r="AR7" s="1" t="e">
        <f>VLOOKUP($A7,[1]!FDCB_TU,2,FALSE)</f>
        <v>#N/A</v>
      </c>
    </row>
    <row r="8" spans="1:44">
      <c r="A8" s="4"/>
      <c r="C8">
        <f>IFERROR(IFERROR(D8,VLOOKUP($A8,[1]!MAIN_BC,2,FALSE)),)</f>
        <v>0</v>
      </c>
      <c r="D8" s="1" t="e">
        <f>IFERROR(IF(E8=0,NA(),E8),VLOOKUP($A8,[1]!MAIN_EF,2,FALSE))</f>
        <v>#N/A</v>
      </c>
      <c r="E8" s="1" t="e">
        <f>IFERROR(IF(F8=0,NA(),F8),VLOOKUP($A8,[1]!MAIN_HI,2,FALSE))</f>
        <v>#N/A</v>
      </c>
      <c r="F8" s="1" t="e">
        <f>IFERROR(IF(G8=0,NA(),G8),VLOOKUP($A8,[1]!MAIN_KL,2,FALSE))</f>
        <v>#N/A</v>
      </c>
      <c r="G8" s="1" t="e">
        <f>IFERROR(IF(H8=0,NA(),H8),VLOOKUP($A8,[1]!MAIN_NO,2,FALSE))</f>
        <v>#N/A</v>
      </c>
      <c r="H8" s="1" t="e">
        <f>IFERROR(IF(I8=0,NA(),I8),VLOOKUP($A8,[1]!MAIN_QR,2,FALSE))</f>
        <v>#N/A</v>
      </c>
      <c r="I8" s="1" t="e">
        <f>IFERROR(IF(J8=0,NA(),J8),VLOOKUP($A8,[1]!MAIN_TU,2,FALSE))</f>
        <v>#N/A</v>
      </c>
      <c r="J8" s="1" t="e">
        <f>IFERROR(IF(K8=0,NA(),K8),VLOOKUP($A8,[1]!MAIN_WX,2,FALSE))</f>
        <v>#N/A</v>
      </c>
      <c r="K8" s="1" t="e">
        <f>IFERROR(IF(L8=0,NA(),L8),VLOOKUP($A8,[1]!ED_BC,2,FALSE))</f>
        <v>#N/A</v>
      </c>
      <c r="L8" s="1" t="e">
        <f>IFERROR(IF(M8=0,NA(),M8),VLOOKUP($A8,[1]!ED_EF,2,FALSE))</f>
        <v>#N/A</v>
      </c>
      <c r="M8" s="1" t="e">
        <f>IFERROR(IF(N8=0,NA(),N8),VLOOKUP($A8,[1]!ED_HI,2,FALSE))</f>
        <v>#N/A</v>
      </c>
      <c r="N8" s="1" t="e">
        <f>IFERROR(IF(O8=0,NA(),O8),VLOOKUP($A8,[1]!ED_KL,2,FALSE))</f>
        <v>#N/A</v>
      </c>
      <c r="O8" s="1" t="e">
        <f>IFERROR(IF(P8=0,NA(),P8),VLOOKUP($A8,[1]!ED_NO,2,FALSE))</f>
        <v>#N/A</v>
      </c>
      <c r="P8" s="1" t="e">
        <f>IFERROR(IF(Q8=0,NA(),Q8),VLOOKUP($A8,[1]!ED_QR,2,FALSE))</f>
        <v>#N/A</v>
      </c>
      <c r="Q8" s="1" t="e">
        <f>IFERROR(IF(R8=0,NA(),R8),VLOOKUP($A8,[1]!ED_TU,2,FALSE))</f>
        <v>#N/A</v>
      </c>
      <c r="R8" s="1" t="e">
        <f>IFERROR(IF(S8=0,NA(),S8),VLOOKUP($A8,[1]!ED_WX,2,FALSE))</f>
        <v>#N/A</v>
      </c>
      <c r="S8" s="1" t="e">
        <f>IFERROR(IF(T8=0,NA(),T8),VLOOKUP($A8,[1]!CB_BC,2,FALSE))</f>
        <v>#N/A</v>
      </c>
      <c r="T8" s="1" t="e">
        <f>IFERROR(IF(U8=0,NA(),U8),VLOOKUP($A8,[1]!CB_EF,2,FALSE))</f>
        <v>#N/A</v>
      </c>
      <c r="U8" s="1" t="e">
        <f>IFERROR(IF(V8=0,NA(),V8),VLOOKUP($A8,[1]!CB_HI,2,FALSE))</f>
        <v>#N/A</v>
      </c>
      <c r="V8" s="1" t="e">
        <f>IFERROR(IF(W8=0,NA(),W8),VLOOKUP($A8,[1]!CB_KL,2,FALSE))</f>
        <v>#N/A</v>
      </c>
      <c r="W8" s="1" t="e">
        <f>IFERROR(IF(X8=0,NA(),X8),VLOOKUP($A8,[1]!CB_NO,2,FALSE))</f>
        <v>#N/A</v>
      </c>
      <c r="X8" s="1" t="e">
        <f>IFERROR(IF(Y8=0,NA(),Y8),VLOOKUP($A8,[1]!CB_QR,2,FALSE))</f>
        <v>#N/A</v>
      </c>
      <c r="Y8" s="1" t="e">
        <f>IFERROR(IF(Z8=0,NA(),Z8),VLOOKUP($A8,[1]!CB_TU,2,FALSE))</f>
        <v>#N/A</v>
      </c>
      <c r="Z8" s="1" t="e">
        <f>IFERROR(IF(AA8=0,NA(),AA8),VLOOKUP($A8,[1]!CB_WX,2,FALSE))</f>
        <v>#N/A</v>
      </c>
      <c r="AA8" s="1" t="e">
        <f>IFERROR(IF(AB8=0,NA(),AB8),VLOOKUP($A8,[1]!DD_BC,2,FALSE))</f>
        <v>#N/A</v>
      </c>
      <c r="AB8" s="1" t="e">
        <f>IFERROR(IF(AC8=0,NA(),AC8),VLOOKUP($A8,[1]!DD_EF,2,FALSE))</f>
        <v>#N/A</v>
      </c>
      <c r="AC8" s="1" t="e">
        <f>IFERROR(IF(AD8=0,NA(),AD8),VLOOKUP($A8,[1]!DD_HI,2,FALSE))</f>
        <v>#N/A</v>
      </c>
      <c r="AD8" s="1" t="e">
        <f>IFERROR(IF(AE8=0,NA(),AE8),VLOOKUP($A8,[1]!DD_KL,2,FALSE))</f>
        <v>#N/A</v>
      </c>
      <c r="AE8" s="1" t="e">
        <f>IFERROR(IF(AF8=0,NA(),AF8),VLOOKUP($A8,[1]!DD_NO,2,FALSE))</f>
        <v>#N/A</v>
      </c>
      <c r="AF8" s="1" t="e">
        <f>IFERROR(IF(AG8=0,NA(),AG8),VLOOKUP($A8,[1]!DD_QR,2,FALSE))</f>
        <v>#N/A</v>
      </c>
      <c r="AG8" s="1" t="e">
        <f>IFERROR(IF(AH8=0,NA(),AH8),VLOOKUP($A8,[1]!DD_TU,2,FALSE))</f>
        <v>#N/A</v>
      </c>
      <c r="AH8" s="1" t="e">
        <f>IFERROR(IF(AI8=0,NA(),AI8),VLOOKUP($A8,[1]!DD_WX,2,FALSE))</f>
        <v>#N/A</v>
      </c>
      <c r="AI8" s="1" t="e">
        <f>IFERROR(IF(AJ8=0,NA(),AJ8),VLOOKUP($A8,[1]!FD_BC,2,FALSE))</f>
        <v>#N/A</v>
      </c>
      <c r="AJ8" s="1" t="e">
        <f>IFERROR(IF(AK8=0,NA(),AK8),VLOOKUP($A8,[1]!FD_EF,2,FALSE))</f>
        <v>#N/A</v>
      </c>
      <c r="AK8" s="1" t="e">
        <f>IFERROR(IF(AL8=0,NA(),AL8),VLOOKUP($A8,[1]!FD_HI,2,FALSE))</f>
        <v>#N/A</v>
      </c>
      <c r="AL8" s="1" t="e">
        <f>IFERROR(IF(AM8=0,NA(),AM8),VLOOKUP($A8,[1]!FD_KL,2,FALSE))</f>
        <v>#N/A</v>
      </c>
      <c r="AM8" s="1" t="e">
        <f>IFERROR(IF(AN8=0,NA(),AN8),VLOOKUP($A8,[1]!FD_NO,2,FALSE))</f>
        <v>#N/A</v>
      </c>
      <c r="AN8" s="1" t="e">
        <f>IFERROR(IF(AO8=0,NA(),AO8),VLOOKUP($A8,[1]!FD_QR,2,FALSE))</f>
        <v>#N/A</v>
      </c>
      <c r="AO8" s="1" t="e">
        <f>IFERROR(IF(AP8=0,NA(),AP8),VLOOKUP($A8,[1]!FD_TU,2,FALSE))</f>
        <v>#N/A</v>
      </c>
      <c r="AP8" s="1" t="e">
        <f>IFERROR(IF(AQ8=0,NA(),AQ8),VLOOKUP($A8,[1]!FD_WX,2,FALSE))</f>
        <v>#N/A</v>
      </c>
      <c r="AQ8" s="1" t="e">
        <f>IFERROR(IF(AR8=0,NA(),AR8),VLOOKUP($A8,[1]!DDCB_TU,2,FALSE))</f>
        <v>#N/A</v>
      </c>
      <c r="AR8" s="1" t="e">
        <f>VLOOKUP($A8,[1]!FDCB_TU,2,FALSE)</f>
        <v>#N/A</v>
      </c>
    </row>
    <row r="9" spans="1:44">
      <c r="A9" s="4"/>
      <c r="C9">
        <f>IFERROR(IFERROR(D9,VLOOKUP($A9,[1]!MAIN_BC,2,FALSE)),)</f>
        <v>0</v>
      </c>
      <c r="D9" s="1" t="e">
        <f>IFERROR(IF(E9=0,NA(),E9),VLOOKUP($A9,[1]!MAIN_EF,2,FALSE))</f>
        <v>#N/A</v>
      </c>
      <c r="E9" s="1" t="e">
        <f>IFERROR(IF(F9=0,NA(),F9),VLOOKUP($A9,[1]!MAIN_HI,2,FALSE))</f>
        <v>#N/A</v>
      </c>
      <c r="F9" s="1" t="e">
        <f>IFERROR(IF(G9=0,NA(),G9),VLOOKUP($A9,[1]!MAIN_KL,2,FALSE))</f>
        <v>#N/A</v>
      </c>
      <c r="G9" s="1" t="e">
        <f>IFERROR(IF(H9=0,NA(),H9),VLOOKUP($A9,[1]!MAIN_NO,2,FALSE))</f>
        <v>#N/A</v>
      </c>
      <c r="H9" s="1" t="e">
        <f>IFERROR(IF(I9=0,NA(),I9),VLOOKUP($A9,[1]!MAIN_QR,2,FALSE))</f>
        <v>#N/A</v>
      </c>
      <c r="I9" s="1" t="e">
        <f>IFERROR(IF(J9=0,NA(),J9),VLOOKUP($A9,[1]!MAIN_TU,2,FALSE))</f>
        <v>#N/A</v>
      </c>
      <c r="J9" s="1" t="e">
        <f>IFERROR(IF(K9=0,NA(),K9),VLOOKUP($A9,[1]!MAIN_WX,2,FALSE))</f>
        <v>#N/A</v>
      </c>
      <c r="K9" s="1" t="e">
        <f>IFERROR(IF(L9=0,NA(),L9),VLOOKUP($A9,[1]!ED_BC,2,FALSE))</f>
        <v>#N/A</v>
      </c>
      <c r="L9" s="1" t="e">
        <f>IFERROR(IF(M9=0,NA(),M9),VLOOKUP($A9,[1]!ED_EF,2,FALSE))</f>
        <v>#N/A</v>
      </c>
      <c r="M9" s="1" t="e">
        <f>IFERROR(IF(N9=0,NA(),N9),VLOOKUP($A9,[1]!ED_HI,2,FALSE))</f>
        <v>#N/A</v>
      </c>
      <c r="N9" s="1" t="e">
        <f>IFERROR(IF(O9=0,NA(),O9),VLOOKUP($A9,[1]!ED_KL,2,FALSE))</f>
        <v>#N/A</v>
      </c>
      <c r="O9" s="1" t="e">
        <f>IFERROR(IF(P9=0,NA(),P9),VLOOKUP($A9,[1]!ED_NO,2,FALSE))</f>
        <v>#N/A</v>
      </c>
      <c r="P9" s="1" t="e">
        <f>IFERROR(IF(Q9=0,NA(),Q9),VLOOKUP($A9,[1]!ED_QR,2,FALSE))</f>
        <v>#N/A</v>
      </c>
      <c r="Q9" s="1" t="e">
        <f>IFERROR(IF(R9=0,NA(),R9),VLOOKUP($A9,[1]!ED_TU,2,FALSE))</f>
        <v>#N/A</v>
      </c>
      <c r="R9" s="1" t="e">
        <f>IFERROR(IF(S9=0,NA(),S9),VLOOKUP($A9,[1]!ED_WX,2,FALSE))</f>
        <v>#N/A</v>
      </c>
      <c r="S9" s="1" t="e">
        <f>IFERROR(IF(T9=0,NA(),T9),VLOOKUP($A9,[1]!CB_BC,2,FALSE))</f>
        <v>#N/A</v>
      </c>
      <c r="T9" s="1" t="e">
        <f>IFERROR(IF(U9=0,NA(),U9),VLOOKUP($A9,[1]!CB_EF,2,FALSE))</f>
        <v>#N/A</v>
      </c>
      <c r="U9" s="1" t="e">
        <f>IFERROR(IF(V9=0,NA(),V9),VLOOKUP($A9,[1]!CB_HI,2,FALSE))</f>
        <v>#N/A</v>
      </c>
      <c r="V9" s="1" t="e">
        <f>IFERROR(IF(W9=0,NA(),W9),VLOOKUP($A9,[1]!CB_KL,2,FALSE))</f>
        <v>#N/A</v>
      </c>
      <c r="W9" s="1" t="e">
        <f>IFERROR(IF(X9=0,NA(),X9),VLOOKUP($A9,[1]!CB_NO,2,FALSE))</f>
        <v>#N/A</v>
      </c>
      <c r="X9" s="1" t="e">
        <f>IFERROR(IF(Y9=0,NA(),Y9),VLOOKUP($A9,[1]!CB_QR,2,FALSE))</f>
        <v>#N/A</v>
      </c>
      <c r="Y9" s="1" t="e">
        <f>IFERROR(IF(Z9=0,NA(),Z9),VLOOKUP($A9,[1]!CB_TU,2,FALSE))</f>
        <v>#N/A</v>
      </c>
      <c r="Z9" s="1" t="e">
        <f>IFERROR(IF(AA9=0,NA(),AA9),VLOOKUP($A9,[1]!CB_WX,2,FALSE))</f>
        <v>#N/A</v>
      </c>
      <c r="AA9" s="1" t="e">
        <f>IFERROR(IF(AB9=0,NA(),AB9),VLOOKUP($A9,[1]!DD_BC,2,FALSE))</f>
        <v>#N/A</v>
      </c>
      <c r="AB9" s="1" t="e">
        <f>IFERROR(IF(AC9=0,NA(),AC9),VLOOKUP($A9,[1]!DD_EF,2,FALSE))</f>
        <v>#N/A</v>
      </c>
      <c r="AC9" s="1" t="e">
        <f>IFERROR(IF(AD9=0,NA(),AD9),VLOOKUP($A9,[1]!DD_HI,2,FALSE))</f>
        <v>#N/A</v>
      </c>
      <c r="AD9" s="1" t="e">
        <f>IFERROR(IF(AE9=0,NA(),AE9),VLOOKUP($A9,[1]!DD_KL,2,FALSE))</f>
        <v>#N/A</v>
      </c>
      <c r="AE9" s="1" t="e">
        <f>IFERROR(IF(AF9=0,NA(),AF9),VLOOKUP($A9,[1]!DD_NO,2,FALSE))</f>
        <v>#N/A</v>
      </c>
      <c r="AF9" s="1" t="e">
        <f>IFERROR(IF(AG9=0,NA(),AG9),VLOOKUP($A9,[1]!DD_QR,2,FALSE))</f>
        <v>#N/A</v>
      </c>
      <c r="AG9" s="1" t="e">
        <f>IFERROR(IF(AH9=0,NA(),AH9),VLOOKUP($A9,[1]!DD_TU,2,FALSE))</f>
        <v>#N/A</v>
      </c>
      <c r="AH9" s="1" t="e">
        <f>IFERROR(IF(AI9=0,NA(),AI9),VLOOKUP($A9,[1]!DD_WX,2,FALSE))</f>
        <v>#N/A</v>
      </c>
      <c r="AI9" s="1" t="e">
        <f>IFERROR(IF(AJ9=0,NA(),AJ9),VLOOKUP($A9,[1]!FD_BC,2,FALSE))</f>
        <v>#N/A</v>
      </c>
      <c r="AJ9" s="1" t="e">
        <f>IFERROR(IF(AK9=0,NA(),AK9),VLOOKUP($A9,[1]!FD_EF,2,FALSE))</f>
        <v>#N/A</v>
      </c>
      <c r="AK9" s="1" t="e">
        <f>IFERROR(IF(AL9=0,NA(),AL9),VLOOKUP($A9,[1]!FD_HI,2,FALSE))</f>
        <v>#N/A</v>
      </c>
      <c r="AL9" s="1" t="e">
        <f>IFERROR(IF(AM9=0,NA(),AM9),VLOOKUP($A9,[1]!FD_KL,2,FALSE))</f>
        <v>#N/A</v>
      </c>
      <c r="AM9" s="1" t="e">
        <f>IFERROR(IF(AN9=0,NA(),AN9),VLOOKUP($A9,[1]!FD_NO,2,FALSE))</f>
        <v>#N/A</v>
      </c>
      <c r="AN9" s="1" t="e">
        <f>IFERROR(IF(AO9=0,NA(),AO9),VLOOKUP($A9,[1]!FD_QR,2,FALSE))</f>
        <v>#N/A</v>
      </c>
      <c r="AO9" s="1" t="e">
        <f>IFERROR(IF(AP9=0,NA(),AP9),VLOOKUP($A9,[1]!FD_TU,2,FALSE))</f>
        <v>#N/A</v>
      </c>
      <c r="AP9" s="1" t="e">
        <f>IFERROR(IF(AQ9=0,NA(),AQ9),VLOOKUP($A9,[1]!FD_WX,2,FALSE))</f>
        <v>#N/A</v>
      </c>
      <c r="AQ9" s="1" t="e">
        <f>IFERROR(IF(AR9=0,NA(),AR9),VLOOKUP($A9,[1]!DDCB_TU,2,FALSE))</f>
        <v>#N/A</v>
      </c>
      <c r="AR9" s="1" t="e">
        <f>VLOOKUP($A9,[1]!FDCB_TU,2,FALSE)</f>
        <v>#N/A</v>
      </c>
    </row>
    <row r="10" spans="1:44">
      <c r="A10" s="4"/>
      <c r="C10">
        <f>IFERROR(IFERROR(D10,VLOOKUP($A10,[1]!MAIN_BC,2,FALSE)),)</f>
        <v>0</v>
      </c>
      <c r="D10" s="1" t="e">
        <f>IFERROR(IF(E10=0,NA(),E10),VLOOKUP($A10,[1]!MAIN_EF,2,FALSE))</f>
        <v>#N/A</v>
      </c>
      <c r="E10" s="1" t="e">
        <f>IFERROR(IF(F10=0,NA(),F10),VLOOKUP($A10,[1]!MAIN_HI,2,FALSE))</f>
        <v>#N/A</v>
      </c>
      <c r="F10" s="1" t="e">
        <f>IFERROR(IF(G10=0,NA(),G10),VLOOKUP($A10,[1]!MAIN_KL,2,FALSE))</f>
        <v>#N/A</v>
      </c>
      <c r="G10" s="1" t="e">
        <f>IFERROR(IF(H10=0,NA(),H10),VLOOKUP($A10,[1]!MAIN_NO,2,FALSE))</f>
        <v>#N/A</v>
      </c>
      <c r="H10" s="1" t="e">
        <f>IFERROR(IF(I10=0,NA(),I10),VLOOKUP($A10,[1]!MAIN_QR,2,FALSE))</f>
        <v>#N/A</v>
      </c>
      <c r="I10" s="1" t="e">
        <f>IFERROR(IF(J10=0,NA(),J10),VLOOKUP($A10,[1]!MAIN_TU,2,FALSE))</f>
        <v>#N/A</v>
      </c>
      <c r="J10" s="1" t="e">
        <f>IFERROR(IF(K10=0,NA(),K10),VLOOKUP($A10,[1]!MAIN_WX,2,FALSE))</f>
        <v>#N/A</v>
      </c>
      <c r="K10" s="1" t="e">
        <f>IFERROR(IF(L10=0,NA(),L10),VLOOKUP($A10,[1]!ED_BC,2,FALSE))</f>
        <v>#N/A</v>
      </c>
      <c r="L10" s="1" t="e">
        <f>IFERROR(IF(M10=0,NA(),M10),VLOOKUP($A10,[1]!ED_EF,2,FALSE))</f>
        <v>#N/A</v>
      </c>
      <c r="M10" s="1" t="e">
        <f>IFERROR(IF(N10=0,NA(),N10),VLOOKUP($A10,[1]!ED_HI,2,FALSE))</f>
        <v>#N/A</v>
      </c>
      <c r="N10" s="1" t="e">
        <f>IFERROR(IF(O10=0,NA(),O10),VLOOKUP($A10,[1]!ED_KL,2,FALSE))</f>
        <v>#N/A</v>
      </c>
      <c r="O10" s="1" t="e">
        <f>IFERROR(IF(P10=0,NA(),P10),VLOOKUP($A10,[1]!ED_NO,2,FALSE))</f>
        <v>#N/A</v>
      </c>
      <c r="P10" s="1" t="e">
        <f>IFERROR(IF(Q10=0,NA(),Q10),VLOOKUP($A10,[1]!ED_QR,2,FALSE))</f>
        <v>#N/A</v>
      </c>
      <c r="Q10" s="1" t="e">
        <f>IFERROR(IF(R10=0,NA(),R10),VLOOKUP($A10,[1]!ED_TU,2,FALSE))</f>
        <v>#N/A</v>
      </c>
      <c r="R10" s="1" t="e">
        <f>IFERROR(IF(S10=0,NA(),S10),VLOOKUP($A10,[1]!ED_WX,2,FALSE))</f>
        <v>#N/A</v>
      </c>
      <c r="S10" s="1" t="e">
        <f>IFERROR(IF(T10=0,NA(),T10),VLOOKUP($A10,[1]!CB_BC,2,FALSE))</f>
        <v>#N/A</v>
      </c>
      <c r="T10" s="1" t="e">
        <f>IFERROR(IF(U10=0,NA(),U10),VLOOKUP($A10,[1]!CB_EF,2,FALSE))</f>
        <v>#N/A</v>
      </c>
      <c r="U10" s="1" t="e">
        <f>IFERROR(IF(V10=0,NA(),V10),VLOOKUP($A10,[1]!CB_HI,2,FALSE))</f>
        <v>#N/A</v>
      </c>
      <c r="V10" s="1" t="e">
        <f>IFERROR(IF(W10=0,NA(),W10),VLOOKUP($A10,[1]!CB_KL,2,FALSE))</f>
        <v>#N/A</v>
      </c>
      <c r="W10" s="1" t="e">
        <f>IFERROR(IF(X10=0,NA(),X10),VLOOKUP($A10,[1]!CB_NO,2,FALSE))</f>
        <v>#N/A</v>
      </c>
      <c r="X10" s="1" t="e">
        <f>IFERROR(IF(Y10=0,NA(),Y10),VLOOKUP($A10,[1]!CB_QR,2,FALSE))</f>
        <v>#N/A</v>
      </c>
      <c r="Y10" s="1" t="e">
        <f>IFERROR(IF(Z10=0,NA(),Z10),VLOOKUP($A10,[1]!CB_TU,2,FALSE))</f>
        <v>#N/A</v>
      </c>
      <c r="Z10" s="1" t="e">
        <f>IFERROR(IF(AA10=0,NA(),AA10),VLOOKUP($A10,[1]!CB_WX,2,FALSE))</f>
        <v>#N/A</v>
      </c>
      <c r="AA10" s="1" t="e">
        <f>IFERROR(IF(AB10=0,NA(),AB10),VLOOKUP($A10,[1]!DD_BC,2,FALSE))</f>
        <v>#N/A</v>
      </c>
      <c r="AB10" s="1" t="e">
        <f>IFERROR(IF(AC10=0,NA(),AC10),VLOOKUP($A10,[1]!DD_EF,2,FALSE))</f>
        <v>#N/A</v>
      </c>
      <c r="AC10" s="1" t="e">
        <f>IFERROR(IF(AD10=0,NA(),AD10),VLOOKUP($A10,[1]!DD_HI,2,FALSE))</f>
        <v>#N/A</v>
      </c>
      <c r="AD10" s="1" t="e">
        <f>IFERROR(IF(AE10=0,NA(),AE10),VLOOKUP($A10,[1]!DD_KL,2,FALSE))</f>
        <v>#N/A</v>
      </c>
      <c r="AE10" s="1" t="e">
        <f>IFERROR(IF(AF10=0,NA(),AF10),VLOOKUP($A10,[1]!DD_NO,2,FALSE))</f>
        <v>#N/A</v>
      </c>
      <c r="AF10" s="1" t="e">
        <f>IFERROR(IF(AG10=0,NA(),AG10),VLOOKUP($A10,[1]!DD_QR,2,FALSE))</f>
        <v>#N/A</v>
      </c>
      <c r="AG10" s="1" t="e">
        <f>IFERROR(IF(AH10=0,NA(),AH10),VLOOKUP($A10,[1]!DD_TU,2,FALSE))</f>
        <v>#N/A</v>
      </c>
      <c r="AH10" s="1" t="e">
        <f>IFERROR(IF(AI10=0,NA(),AI10),VLOOKUP($A10,[1]!DD_WX,2,FALSE))</f>
        <v>#N/A</v>
      </c>
      <c r="AI10" s="1" t="e">
        <f>IFERROR(IF(AJ10=0,NA(),AJ10),VLOOKUP($A10,[1]!FD_BC,2,FALSE))</f>
        <v>#N/A</v>
      </c>
      <c r="AJ10" s="1" t="e">
        <f>IFERROR(IF(AK10=0,NA(),AK10),VLOOKUP($A10,[1]!FD_EF,2,FALSE))</f>
        <v>#N/A</v>
      </c>
      <c r="AK10" s="1" t="e">
        <f>IFERROR(IF(AL10=0,NA(),AL10),VLOOKUP($A10,[1]!FD_HI,2,FALSE))</f>
        <v>#N/A</v>
      </c>
      <c r="AL10" s="1" t="e">
        <f>IFERROR(IF(AM10=0,NA(),AM10),VLOOKUP($A10,[1]!FD_KL,2,FALSE))</f>
        <v>#N/A</v>
      </c>
      <c r="AM10" s="1" t="e">
        <f>IFERROR(IF(AN10=0,NA(),AN10),VLOOKUP($A10,[1]!FD_NO,2,FALSE))</f>
        <v>#N/A</v>
      </c>
      <c r="AN10" s="1" t="e">
        <f>IFERROR(IF(AO10=0,NA(),AO10),VLOOKUP($A10,[1]!FD_QR,2,FALSE))</f>
        <v>#N/A</v>
      </c>
      <c r="AO10" s="1" t="e">
        <f>IFERROR(IF(AP10=0,NA(),AP10),VLOOKUP($A10,[1]!FD_TU,2,FALSE))</f>
        <v>#N/A</v>
      </c>
      <c r="AP10" s="1" t="e">
        <f>IFERROR(IF(AQ10=0,NA(),AQ10),VLOOKUP($A10,[1]!FD_WX,2,FALSE))</f>
        <v>#N/A</v>
      </c>
      <c r="AQ10" s="1" t="e">
        <f>IFERROR(IF(AR10=0,NA(),AR10),VLOOKUP($A10,[1]!DDCB_TU,2,FALSE))</f>
        <v>#N/A</v>
      </c>
      <c r="AR10" s="1" t="e">
        <f>VLOOKUP($A10,[1]!FDCB_TU,2,FALSE)</f>
        <v>#N/A</v>
      </c>
    </row>
    <row r="11" spans="1:44">
      <c r="A11" s="4"/>
      <c r="C11">
        <f>IFERROR(IFERROR(D11,VLOOKUP($A11,[1]!MAIN_BC,2,FALSE)),)</f>
        <v>0</v>
      </c>
      <c r="D11" s="1" t="e">
        <f>IFERROR(IF(E11=0,NA(),E11),VLOOKUP($A11,[1]!MAIN_EF,2,FALSE))</f>
        <v>#N/A</v>
      </c>
      <c r="E11" s="1" t="e">
        <f>IFERROR(IF(F11=0,NA(),F11),VLOOKUP($A11,[1]!MAIN_HI,2,FALSE))</f>
        <v>#N/A</v>
      </c>
      <c r="F11" s="1" t="e">
        <f>IFERROR(IF(G11=0,NA(),G11),VLOOKUP($A11,[1]!MAIN_KL,2,FALSE))</f>
        <v>#N/A</v>
      </c>
      <c r="G11" s="1" t="e">
        <f>IFERROR(IF(H11=0,NA(),H11),VLOOKUP($A11,[1]!MAIN_NO,2,FALSE))</f>
        <v>#N/A</v>
      </c>
      <c r="H11" s="1" t="e">
        <f>IFERROR(IF(I11=0,NA(),I11),VLOOKUP($A11,[1]!MAIN_QR,2,FALSE))</f>
        <v>#N/A</v>
      </c>
      <c r="I11" s="1" t="e">
        <f>IFERROR(IF(J11=0,NA(),J11),VLOOKUP($A11,[1]!MAIN_TU,2,FALSE))</f>
        <v>#N/A</v>
      </c>
      <c r="J11" s="1" t="e">
        <f>IFERROR(IF(K11=0,NA(),K11),VLOOKUP($A11,[1]!MAIN_WX,2,FALSE))</f>
        <v>#N/A</v>
      </c>
      <c r="K11" s="1" t="e">
        <f>IFERROR(IF(L11=0,NA(),L11),VLOOKUP($A11,[1]!ED_BC,2,FALSE))</f>
        <v>#N/A</v>
      </c>
      <c r="L11" s="1" t="e">
        <f>IFERROR(IF(M11=0,NA(),M11),VLOOKUP($A11,[1]!ED_EF,2,FALSE))</f>
        <v>#N/A</v>
      </c>
      <c r="M11" s="1" t="e">
        <f>IFERROR(IF(N11=0,NA(),N11),VLOOKUP($A11,[1]!ED_HI,2,FALSE))</f>
        <v>#N/A</v>
      </c>
      <c r="N11" s="1" t="e">
        <f>IFERROR(IF(O11=0,NA(),O11),VLOOKUP($A11,[1]!ED_KL,2,FALSE))</f>
        <v>#N/A</v>
      </c>
      <c r="O11" s="1" t="e">
        <f>IFERROR(IF(P11=0,NA(),P11),VLOOKUP($A11,[1]!ED_NO,2,FALSE))</f>
        <v>#N/A</v>
      </c>
      <c r="P11" s="1" t="e">
        <f>IFERROR(IF(Q11=0,NA(),Q11),VLOOKUP($A11,[1]!ED_QR,2,FALSE))</f>
        <v>#N/A</v>
      </c>
      <c r="Q11" s="1" t="e">
        <f>IFERROR(IF(R11=0,NA(),R11),VLOOKUP($A11,[1]!ED_TU,2,FALSE))</f>
        <v>#N/A</v>
      </c>
      <c r="R11" s="1" t="e">
        <f>IFERROR(IF(S11=0,NA(),S11),VLOOKUP($A11,[1]!ED_WX,2,FALSE))</f>
        <v>#N/A</v>
      </c>
      <c r="S11" s="1" t="e">
        <f>IFERROR(IF(T11=0,NA(),T11),VLOOKUP($A11,[1]!CB_BC,2,FALSE))</f>
        <v>#N/A</v>
      </c>
      <c r="T11" s="1" t="e">
        <f>IFERROR(IF(U11=0,NA(),U11),VLOOKUP($A11,[1]!CB_EF,2,FALSE))</f>
        <v>#N/A</v>
      </c>
      <c r="U11" s="1" t="e">
        <f>IFERROR(IF(V11=0,NA(),V11),VLOOKUP($A11,[1]!CB_HI,2,FALSE))</f>
        <v>#N/A</v>
      </c>
      <c r="V11" s="1" t="e">
        <f>IFERROR(IF(W11=0,NA(),W11),VLOOKUP($A11,[1]!CB_KL,2,FALSE))</f>
        <v>#N/A</v>
      </c>
      <c r="W11" s="1" t="e">
        <f>IFERROR(IF(X11=0,NA(),X11),VLOOKUP($A11,[1]!CB_NO,2,FALSE))</f>
        <v>#N/A</v>
      </c>
      <c r="X11" s="1" t="e">
        <f>IFERROR(IF(Y11=0,NA(),Y11),VLOOKUP($A11,[1]!CB_QR,2,FALSE))</f>
        <v>#N/A</v>
      </c>
      <c r="Y11" s="1" t="e">
        <f>IFERROR(IF(Z11=0,NA(),Z11),VLOOKUP($A11,[1]!CB_TU,2,FALSE))</f>
        <v>#N/A</v>
      </c>
      <c r="Z11" s="1" t="e">
        <f>IFERROR(IF(AA11=0,NA(),AA11),VLOOKUP($A11,[1]!CB_WX,2,FALSE))</f>
        <v>#N/A</v>
      </c>
      <c r="AA11" s="1" t="e">
        <f>IFERROR(IF(AB11=0,NA(),AB11),VLOOKUP($A11,[1]!DD_BC,2,FALSE))</f>
        <v>#N/A</v>
      </c>
      <c r="AB11" s="1" t="e">
        <f>IFERROR(IF(AC11=0,NA(),AC11),VLOOKUP($A11,[1]!DD_EF,2,FALSE))</f>
        <v>#N/A</v>
      </c>
      <c r="AC11" s="1" t="e">
        <f>IFERROR(IF(AD11=0,NA(),AD11),VLOOKUP($A11,[1]!DD_HI,2,FALSE))</f>
        <v>#N/A</v>
      </c>
      <c r="AD11" s="1" t="e">
        <f>IFERROR(IF(AE11=0,NA(),AE11),VLOOKUP($A11,[1]!DD_KL,2,FALSE))</f>
        <v>#N/A</v>
      </c>
      <c r="AE11" s="1" t="e">
        <f>IFERROR(IF(AF11=0,NA(),AF11),VLOOKUP($A11,[1]!DD_NO,2,FALSE))</f>
        <v>#N/A</v>
      </c>
      <c r="AF11" s="1" t="e">
        <f>IFERROR(IF(AG11=0,NA(),AG11),VLOOKUP($A11,[1]!DD_QR,2,FALSE))</f>
        <v>#N/A</v>
      </c>
      <c r="AG11" s="1" t="e">
        <f>IFERROR(IF(AH11=0,NA(),AH11),VLOOKUP($A11,[1]!DD_TU,2,FALSE))</f>
        <v>#N/A</v>
      </c>
      <c r="AH11" s="1" t="e">
        <f>IFERROR(IF(AI11=0,NA(),AI11),VLOOKUP($A11,[1]!DD_WX,2,FALSE))</f>
        <v>#N/A</v>
      </c>
      <c r="AI11" s="1" t="e">
        <f>IFERROR(IF(AJ11=0,NA(),AJ11),VLOOKUP($A11,[1]!FD_BC,2,FALSE))</f>
        <v>#N/A</v>
      </c>
      <c r="AJ11" s="1" t="e">
        <f>IFERROR(IF(AK11=0,NA(),AK11),VLOOKUP($A11,[1]!FD_EF,2,FALSE))</f>
        <v>#N/A</v>
      </c>
      <c r="AK11" s="1" t="e">
        <f>IFERROR(IF(AL11=0,NA(),AL11),VLOOKUP($A11,[1]!FD_HI,2,FALSE))</f>
        <v>#N/A</v>
      </c>
      <c r="AL11" s="1" t="e">
        <f>IFERROR(IF(AM11=0,NA(),AM11),VLOOKUP($A11,[1]!FD_KL,2,FALSE))</f>
        <v>#N/A</v>
      </c>
      <c r="AM11" s="1" t="e">
        <f>IFERROR(IF(AN11=0,NA(),AN11),VLOOKUP($A11,[1]!FD_NO,2,FALSE))</f>
        <v>#N/A</v>
      </c>
      <c r="AN11" s="1" t="e">
        <f>IFERROR(IF(AO11=0,NA(),AO11),VLOOKUP($A11,[1]!FD_QR,2,FALSE))</f>
        <v>#N/A</v>
      </c>
      <c r="AO11" s="1" t="e">
        <f>IFERROR(IF(AP11=0,NA(),AP11),VLOOKUP($A11,[1]!FD_TU,2,FALSE))</f>
        <v>#N/A</v>
      </c>
      <c r="AP11" s="1" t="e">
        <f>IFERROR(IF(AQ11=0,NA(),AQ11),VLOOKUP($A11,[1]!FD_WX,2,FALSE))</f>
        <v>#N/A</v>
      </c>
      <c r="AQ11" s="1" t="e">
        <f>IFERROR(IF(AR11=0,NA(),AR11),VLOOKUP($A11,[1]!DDCB_TU,2,FALSE))</f>
        <v>#N/A</v>
      </c>
      <c r="AR11" s="1" t="e">
        <f>VLOOKUP($A11,[1]!FDCB_TU,2,FALSE)</f>
        <v>#N/A</v>
      </c>
    </row>
    <row r="12" spans="1:44">
      <c r="A12" s="4"/>
      <c r="C12">
        <f>IFERROR(IFERROR(D12,VLOOKUP($A12,[1]!MAIN_BC,2,FALSE)),)</f>
        <v>0</v>
      </c>
      <c r="D12" s="1" t="e">
        <f>IFERROR(IF(E12=0,NA(),E12),VLOOKUP($A12,[1]!MAIN_EF,2,FALSE))</f>
        <v>#N/A</v>
      </c>
      <c r="E12" s="1" t="e">
        <f>IFERROR(IF(F12=0,NA(),F12),VLOOKUP($A12,[1]!MAIN_HI,2,FALSE))</f>
        <v>#N/A</v>
      </c>
      <c r="F12" s="1" t="e">
        <f>IFERROR(IF(G12=0,NA(),G12),VLOOKUP($A12,[1]!MAIN_KL,2,FALSE))</f>
        <v>#N/A</v>
      </c>
      <c r="G12" s="1" t="e">
        <f>IFERROR(IF(H12=0,NA(),H12),VLOOKUP($A12,[1]!MAIN_NO,2,FALSE))</f>
        <v>#N/A</v>
      </c>
      <c r="H12" s="1" t="e">
        <f>IFERROR(IF(I12=0,NA(),I12),VLOOKUP($A12,[1]!MAIN_QR,2,FALSE))</f>
        <v>#N/A</v>
      </c>
      <c r="I12" s="1" t="e">
        <f>IFERROR(IF(J12=0,NA(),J12),VLOOKUP($A12,[1]!MAIN_TU,2,FALSE))</f>
        <v>#N/A</v>
      </c>
      <c r="J12" s="1" t="e">
        <f>IFERROR(IF(K12=0,NA(),K12),VLOOKUP($A12,[1]!MAIN_WX,2,FALSE))</f>
        <v>#N/A</v>
      </c>
      <c r="K12" s="1" t="e">
        <f>IFERROR(IF(L12=0,NA(),L12),VLOOKUP($A12,[1]!ED_BC,2,FALSE))</f>
        <v>#N/A</v>
      </c>
      <c r="L12" s="1" t="e">
        <f>IFERROR(IF(M12=0,NA(),M12),VLOOKUP($A12,[1]!ED_EF,2,FALSE))</f>
        <v>#N/A</v>
      </c>
      <c r="M12" s="1" t="e">
        <f>IFERROR(IF(N12=0,NA(),N12),VLOOKUP($A12,[1]!ED_HI,2,FALSE))</f>
        <v>#N/A</v>
      </c>
      <c r="N12" s="1" t="e">
        <f>IFERROR(IF(O12=0,NA(),O12),VLOOKUP($A12,[1]!ED_KL,2,FALSE))</f>
        <v>#N/A</v>
      </c>
      <c r="O12" s="1" t="e">
        <f>IFERROR(IF(P12=0,NA(),P12),VLOOKUP($A12,[1]!ED_NO,2,FALSE))</f>
        <v>#N/A</v>
      </c>
      <c r="P12" s="1" t="e">
        <f>IFERROR(IF(Q12=0,NA(),Q12),VLOOKUP($A12,[1]!ED_QR,2,FALSE))</f>
        <v>#N/A</v>
      </c>
      <c r="Q12" s="1" t="e">
        <f>IFERROR(IF(R12=0,NA(),R12),VLOOKUP($A12,[1]!ED_TU,2,FALSE))</f>
        <v>#N/A</v>
      </c>
      <c r="R12" s="1" t="e">
        <f>IFERROR(IF(S12=0,NA(),S12),VLOOKUP($A12,[1]!ED_WX,2,FALSE))</f>
        <v>#N/A</v>
      </c>
      <c r="S12" s="1" t="e">
        <f>IFERROR(IF(T12=0,NA(),T12),VLOOKUP($A12,[1]!CB_BC,2,FALSE))</f>
        <v>#N/A</v>
      </c>
      <c r="T12" s="1" t="e">
        <f>IFERROR(IF(U12=0,NA(),U12),VLOOKUP($A12,[1]!CB_EF,2,FALSE))</f>
        <v>#N/A</v>
      </c>
      <c r="U12" s="1" t="e">
        <f>IFERROR(IF(V12=0,NA(),V12),VLOOKUP($A12,[1]!CB_HI,2,FALSE))</f>
        <v>#N/A</v>
      </c>
      <c r="V12" s="1" t="e">
        <f>IFERROR(IF(W12=0,NA(),W12),VLOOKUP($A12,[1]!CB_KL,2,FALSE))</f>
        <v>#N/A</v>
      </c>
      <c r="W12" s="1" t="e">
        <f>IFERROR(IF(X12=0,NA(),X12),VLOOKUP($A12,[1]!CB_NO,2,FALSE))</f>
        <v>#N/A</v>
      </c>
      <c r="X12" s="1" t="e">
        <f>IFERROR(IF(Y12=0,NA(),Y12),VLOOKUP($A12,[1]!CB_QR,2,FALSE))</f>
        <v>#N/A</v>
      </c>
      <c r="Y12" s="1" t="e">
        <f>IFERROR(IF(Z12=0,NA(),Z12),VLOOKUP($A12,[1]!CB_TU,2,FALSE))</f>
        <v>#N/A</v>
      </c>
      <c r="Z12" s="1" t="e">
        <f>IFERROR(IF(AA12=0,NA(),AA12),VLOOKUP($A12,[1]!CB_WX,2,FALSE))</f>
        <v>#N/A</v>
      </c>
      <c r="AA12" s="1" t="e">
        <f>IFERROR(IF(AB12=0,NA(),AB12),VLOOKUP($A12,[1]!DD_BC,2,FALSE))</f>
        <v>#N/A</v>
      </c>
      <c r="AB12" s="1" t="e">
        <f>IFERROR(IF(AC12=0,NA(),AC12),VLOOKUP($A12,[1]!DD_EF,2,FALSE))</f>
        <v>#N/A</v>
      </c>
      <c r="AC12" s="1" t="e">
        <f>IFERROR(IF(AD12=0,NA(),AD12),VLOOKUP($A12,[1]!DD_HI,2,FALSE))</f>
        <v>#N/A</v>
      </c>
      <c r="AD12" s="1" t="e">
        <f>IFERROR(IF(AE12=0,NA(),AE12),VLOOKUP($A12,[1]!DD_KL,2,FALSE))</f>
        <v>#N/A</v>
      </c>
      <c r="AE12" s="1" t="e">
        <f>IFERROR(IF(AF12=0,NA(),AF12),VLOOKUP($A12,[1]!DD_NO,2,FALSE))</f>
        <v>#N/A</v>
      </c>
      <c r="AF12" s="1" t="e">
        <f>IFERROR(IF(AG12=0,NA(),AG12),VLOOKUP($A12,[1]!DD_QR,2,FALSE))</f>
        <v>#N/A</v>
      </c>
      <c r="AG12" s="1" t="e">
        <f>IFERROR(IF(AH12=0,NA(),AH12),VLOOKUP($A12,[1]!DD_TU,2,FALSE))</f>
        <v>#N/A</v>
      </c>
      <c r="AH12" s="1" t="e">
        <f>IFERROR(IF(AI12=0,NA(),AI12),VLOOKUP($A12,[1]!DD_WX,2,FALSE))</f>
        <v>#N/A</v>
      </c>
      <c r="AI12" s="1" t="e">
        <f>IFERROR(IF(AJ12=0,NA(),AJ12),VLOOKUP($A12,[1]!FD_BC,2,FALSE))</f>
        <v>#N/A</v>
      </c>
      <c r="AJ12" s="1" t="e">
        <f>IFERROR(IF(AK12=0,NA(),AK12),VLOOKUP($A12,[1]!FD_EF,2,FALSE))</f>
        <v>#N/A</v>
      </c>
      <c r="AK12" s="1" t="e">
        <f>IFERROR(IF(AL12=0,NA(),AL12),VLOOKUP($A12,[1]!FD_HI,2,FALSE))</f>
        <v>#N/A</v>
      </c>
      <c r="AL12" s="1" t="e">
        <f>IFERROR(IF(AM12=0,NA(),AM12),VLOOKUP($A12,[1]!FD_KL,2,FALSE))</f>
        <v>#N/A</v>
      </c>
      <c r="AM12" s="1" t="e">
        <f>IFERROR(IF(AN12=0,NA(),AN12),VLOOKUP($A12,[1]!FD_NO,2,FALSE))</f>
        <v>#N/A</v>
      </c>
      <c r="AN12" s="1" t="e">
        <f>IFERROR(IF(AO12=0,NA(),AO12),VLOOKUP($A12,[1]!FD_QR,2,FALSE))</f>
        <v>#N/A</v>
      </c>
      <c r="AO12" s="1" t="e">
        <f>IFERROR(IF(AP12=0,NA(),AP12),VLOOKUP($A12,[1]!FD_TU,2,FALSE))</f>
        <v>#N/A</v>
      </c>
      <c r="AP12" s="1" t="e">
        <f>IFERROR(IF(AQ12=0,NA(),AQ12),VLOOKUP($A12,[1]!FD_WX,2,FALSE))</f>
        <v>#N/A</v>
      </c>
      <c r="AQ12" s="1" t="e">
        <f>IFERROR(IF(AR12=0,NA(),AR12),VLOOKUP($A12,[1]!DDCB_TU,2,FALSE))</f>
        <v>#N/A</v>
      </c>
      <c r="AR12" s="1" t="e">
        <f>VLOOKUP($A12,[1]!FDCB_TU,2,FALSE)</f>
        <v>#N/A</v>
      </c>
    </row>
    <row r="13" spans="1:44">
      <c r="A13" s="4"/>
      <c r="C13">
        <f>IFERROR(IFERROR(D13,VLOOKUP($A13,[1]!MAIN_BC,2,FALSE)),)</f>
        <v>0</v>
      </c>
      <c r="D13" s="1" t="e">
        <f>IFERROR(IF(E13=0,NA(),E13),VLOOKUP($A13,[1]!MAIN_EF,2,FALSE))</f>
        <v>#N/A</v>
      </c>
      <c r="E13" s="1" t="e">
        <f>IFERROR(IF(F13=0,NA(),F13),VLOOKUP($A13,[1]!MAIN_HI,2,FALSE))</f>
        <v>#N/A</v>
      </c>
      <c r="F13" s="1" t="e">
        <f>IFERROR(IF(G13=0,NA(),G13),VLOOKUP($A13,[1]!MAIN_KL,2,FALSE))</f>
        <v>#N/A</v>
      </c>
      <c r="G13" s="1" t="e">
        <f>IFERROR(IF(H13=0,NA(),H13),VLOOKUP($A13,[1]!MAIN_NO,2,FALSE))</f>
        <v>#N/A</v>
      </c>
      <c r="H13" s="1" t="e">
        <f>IFERROR(IF(I13=0,NA(),I13),VLOOKUP($A13,[1]!MAIN_QR,2,FALSE))</f>
        <v>#N/A</v>
      </c>
      <c r="I13" s="1" t="e">
        <f>IFERROR(IF(J13=0,NA(),J13),VLOOKUP($A13,[1]!MAIN_TU,2,FALSE))</f>
        <v>#N/A</v>
      </c>
      <c r="J13" s="1" t="e">
        <f>IFERROR(IF(K13=0,NA(),K13),VLOOKUP($A13,[1]!MAIN_WX,2,FALSE))</f>
        <v>#N/A</v>
      </c>
      <c r="K13" s="1" t="e">
        <f>IFERROR(IF(L13=0,NA(),L13),VLOOKUP($A13,[1]!ED_BC,2,FALSE))</f>
        <v>#N/A</v>
      </c>
      <c r="L13" s="1" t="e">
        <f>IFERROR(IF(M13=0,NA(),M13),VLOOKUP($A13,[1]!ED_EF,2,FALSE))</f>
        <v>#N/A</v>
      </c>
      <c r="M13" s="1" t="e">
        <f>IFERROR(IF(N13=0,NA(),N13),VLOOKUP($A13,[1]!ED_HI,2,FALSE))</f>
        <v>#N/A</v>
      </c>
      <c r="N13" s="1" t="e">
        <f>IFERROR(IF(O13=0,NA(),O13),VLOOKUP($A13,[1]!ED_KL,2,FALSE))</f>
        <v>#N/A</v>
      </c>
      <c r="O13" s="1" t="e">
        <f>IFERROR(IF(P13=0,NA(),P13),VLOOKUP($A13,[1]!ED_NO,2,FALSE))</f>
        <v>#N/A</v>
      </c>
      <c r="P13" s="1" t="e">
        <f>IFERROR(IF(Q13=0,NA(),Q13),VLOOKUP($A13,[1]!ED_QR,2,FALSE))</f>
        <v>#N/A</v>
      </c>
      <c r="Q13" s="1" t="e">
        <f>IFERROR(IF(R13=0,NA(),R13),VLOOKUP($A13,[1]!ED_TU,2,FALSE))</f>
        <v>#N/A</v>
      </c>
      <c r="R13" s="1" t="e">
        <f>IFERROR(IF(S13=0,NA(),S13),VLOOKUP($A13,[1]!ED_WX,2,FALSE))</f>
        <v>#N/A</v>
      </c>
      <c r="S13" s="1" t="e">
        <f>IFERROR(IF(T13=0,NA(),T13),VLOOKUP($A13,[1]!CB_BC,2,FALSE))</f>
        <v>#N/A</v>
      </c>
      <c r="T13" s="1" t="e">
        <f>IFERROR(IF(U13=0,NA(),U13),VLOOKUP($A13,[1]!CB_EF,2,FALSE))</f>
        <v>#N/A</v>
      </c>
      <c r="U13" s="1" t="e">
        <f>IFERROR(IF(V13=0,NA(),V13),VLOOKUP($A13,[1]!CB_HI,2,FALSE))</f>
        <v>#N/A</v>
      </c>
      <c r="V13" s="1" t="e">
        <f>IFERROR(IF(W13=0,NA(),W13),VLOOKUP($A13,[1]!CB_KL,2,FALSE))</f>
        <v>#N/A</v>
      </c>
      <c r="W13" s="1" t="e">
        <f>IFERROR(IF(X13=0,NA(),X13),VLOOKUP($A13,[1]!CB_NO,2,FALSE))</f>
        <v>#N/A</v>
      </c>
      <c r="X13" s="1" t="e">
        <f>IFERROR(IF(Y13=0,NA(),Y13),VLOOKUP($A13,[1]!CB_QR,2,FALSE))</f>
        <v>#N/A</v>
      </c>
      <c r="Y13" s="1" t="e">
        <f>IFERROR(IF(Z13=0,NA(),Z13),VLOOKUP($A13,[1]!CB_TU,2,FALSE))</f>
        <v>#N/A</v>
      </c>
      <c r="Z13" s="1" t="e">
        <f>IFERROR(IF(AA13=0,NA(),AA13),VLOOKUP($A13,[1]!CB_WX,2,FALSE))</f>
        <v>#N/A</v>
      </c>
      <c r="AA13" s="1" t="e">
        <f>IFERROR(IF(AB13=0,NA(),AB13),VLOOKUP($A13,[1]!DD_BC,2,FALSE))</f>
        <v>#N/A</v>
      </c>
      <c r="AB13" s="1" t="e">
        <f>IFERROR(IF(AC13=0,NA(),AC13),VLOOKUP($A13,[1]!DD_EF,2,FALSE))</f>
        <v>#N/A</v>
      </c>
      <c r="AC13" s="1" t="e">
        <f>IFERROR(IF(AD13=0,NA(),AD13),VLOOKUP($A13,[1]!DD_HI,2,FALSE))</f>
        <v>#N/A</v>
      </c>
      <c r="AD13" s="1" t="e">
        <f>IFERROR(IF(AE13=0,NA(),AE13),VLOOKUP($A13,[1]!DD_KL,2,FALSE))</f>
        <v>#N/A</v>
      </c>
      <c r="AE13" s="1" t="e">
        <f>IFERROR(IF(AF13=0,NA(),AF13),VLOOKUP($A13,[1]!DD_NO,2,FALSE))</f>
        <v>#N/A</v>
      </c>
      <c r="AF13" s="1" t="e">
        <f>IFERROR(IF(AG13=0,NA(),AG13),VLOOKUP($A13,[1]!DD_QR,2,FALSE))</f>
        <v>#N/A</v>
      </c>
      <c r="AG13" s="1" t="e">
        <f>IFERROR(IF(AH13=0,NA(),AH13),VLOOKUP($A13,[1]!DD_TU,2,FALSE))</f>
        <v>#N/A</v>
      </c>
      <c r="AH13" s="1" t="e">
        <f>IFERROR(IF(AI13=0,NA(),AI13),VLOOKUP($A13,[1]!DD_WX,2,FALSE))</f>
        <v>#N/A</v>
      </c>
      <c r="AI13" s="1" t="e">
        <f>IFERROR(IF(AJ13=0,NA(),AJ13),VLOOKUP($A13,[1]!FD_BC,2,FALSE))</f>
        <v>#N/A</v>
      </c>
      <c r="AJ13" s="1" t="e">
        <f>IFERROR(IF(AK13=0,NA(),AK13),VLOOKUP($A13,[1]!FD_EF,2,FALSE))</f>
        <v>#N/A</v>
      </c>
      <c r="AK13" s="1" t="e">
        <f>IFERROR(IF(AL13=0,NA(),AL13),VLOOKUP($A13,[1]!FD_HI,2,FALSE))</f>
        <v>#N/A</v>
      </c>
      <c r="AL13" s="1" t="e">
        <f>IFERROR(IF(AM13=0,NA(),AM13),VLOOKUP($A13,[1]!FD_KL,2,FALSE))</f>
        <v>#N/A</v>
      </c>
      <c r="AM13" s="1" t="e">
        <f>IFERROR(IF(AN13=0,NA(),AN13),VLOOKUP($A13,[1]!FD_NO,2,FALSE))</f>
        <v>#N/A</v>
      </c>
      <c r="AN13" s="1" t="e">
        <f>IFERROR(IF(AO13=0,NA(),AO13),VLOOKUP($A13,[1]!FD_QR,2,FALSE))</f>
        <v>#N/A</v>
      </c>
      <c r="AO13" s="1" t="e">
        <f>IFERROR(IF(AP13=0,NA(),AP13),VLOOKUP($A13,[1]!FD_TU,2,FALSE))</f>
        <v>#N/A</v>
      </c>
      <c r="AP13" s="1" t="e">
        <f>IFERROR(IF(AQ13=0,NA(),AQ13),VLOOKUP($A13,[1]!FD_WX,2,FALSE))</f>
        <v>#N/A</v>
      </c>
      <c r="AQ13" s="1" t="e">
        <f>IFERROR(IF(AR13=0,NA(),AR13),VLOOKUP($A13,[1]!DDCB_TU,2,FALSE))</f>
        <v>#N/A</v>
      </c>
      <c r="AR13" s="1" t="e">
        <f>VLOOKUP($A13,[1]!FDCB_TU,2,FALSE)</f>
        <v>#N/A</v>
      </c>
    </row>
    <row r="14" spans="1:44">
      <c r="A14" s="4"/>
      <c r="C14">
        <f>IFERROR(IFERROR(D14,VLOOKUP($A14,[1]!MAIN_BC,2,FALSE)),)</f>
        <v>0</v>
      </c>
      <c r="D14" s="1" t="e">
        <f>IFERROR(IF(E14=0,NA(),E14),VLOOKUP($A14,[1]!MAIN_EF,2,FALSE))</f>
        <v>#N/A</v>
      </c>
      <c r="E14" s="1" t="e">
        <f>IFERROR(IF(F14=0,NA(),F14),VLOOKUP($A14,[1]!MAIN_HI,2,FALSE))</f>
        <v>#N/A</v>
      </c>
      <c r="F14" s="1" t="e">
        <f>IFERROR(IF(G14=0,NA(),G14),VLOOKUP($A14,[1]!MAIN_KL,2,FALSE))</f>
        <v>#N/A</v>
      </c>
      <c r="G14" s="1" t="e">
        <f>IFERROR(IF(H14=0,NA(),H14),VLOOKUP($A14,[1]!MAIN_NO,2,FALSE))</f>
        <v>#N/A</v>
      </c>
      <c r="H14" s="1" t="e">
        <f>IFERROR(IF(I14=0,NA(),I14),VLOOKUP($A14,[1]!MAIN_QR,2,FALSE))</f>
        <v>#N/A</v>
      </c>
      <c r="I14" s="1" t="e">
        <f>IFERROR(IF(J14=0,NA(),J14),VLOOKUP($A14,[1]!MAIN_TU,2,FALSE))</f>
        <v>#N/A</v>
      </c>
      <c r="J14" s="1" t="e">
        <f>IFERROR(IF(K14=0,NA(),K14),VLOOKUP($A14,[1]!MAIN_WX,2,FALSE))</f>
        <v>#N/A</v>
      </c>
      <c r="K14" s="1" t="e">
        <f>IFERROR(IF(L14=0,NA(),L14),VLOOKUP($A14,[1]!ED_BC,2,FALSE))</f>
        <v>#N/A</v>
      </c>
      <c r="L14" s="1" t="e">
        <f>IFERROR(IF(M14=0,NA(),M14),VLOOKUP($A14,[1]!ED_EF,2,FALSE))</f>
        <v>#N/A</v>
      </c>
      <c r="M14" s="1" t="e">
        <f>IFERROR(IF(N14=0,NA(),N14),VLOOKUP($A14,[1]!ED_HI,2,FALSE))</f>
        <v>#N/A</v>
      </c>
      <c r="N14" s="1" t="e">
        <f>IFERROR(IF(O14=0,NA(),O14),VLOOKUP($A14,[1]!ED_KL,2,FALSE))</f>
        <v>#N/A</v>
      </c>
      <c r="O14" s="1" t="e">
        <f>IFERROR(IF(P14=0,NA(),P14),VLOOKUP($A14,[1]!ED_NO,2,FALSE))</f>
        <v>#N/A</v>
      </c>
      <c r="P14" s="1" t="e">
        <f>IFERROR(IF(Q14=0,NA(),Q14),VLOOKUP($A14,[1]!ED_QR,2,FALSE))</f>
        <v>#N/A</v>
      </c>
      <c r="Q14" s="1" t="e">
        <f>IFERROR(IF(R14=0,NA(),R14),VLOOKUP($A14,[1]!ED_TU,2,FALSE))</f>
        <v>#N/A</v>
      </c>
      <c r="R14" s="1" t="e">
        <f>IFERROR(IF(S14=0,NA(),S14),VLOOKUP($A14,[1]!ED_WX,2,FALSE))</f>
        <v>#N/A</v>
      </c>
      <c r="S14" s="1" t="e">
        <f>IFERROR(IF(T14=0,NA(),T14),VLOOKUP($A14,[1]!CB_BC,2,FALSE))</f>
        <v>#N/A</v>
      </c>
      <c r="T14" s="1" t="e">
        <f>IFERROR(IF(U14=0,NA(),U14),VLOOKUP($A14,[1]!CB_EF,2,FALSE))</f>
        <v>#N/A</v>
      </c>
      <c r="U14" s="1" t="e">
        <f>IFERROR(IF(V14=0,NA(),V14),VLOOKUP($A14,[1]!CB_HI,2,FALSE))</f>
        <v>#N/A</v>
      </c>
      <c r="V14" s="1" t="e">
        <f>IFERROR(IF(W14=0,NA(),W14),VLOOKUP($A14,[1]!CB_KL,2,FALSE))</f>
        <v>#N/A</v>
      </c>
      <c r="W14" s="1" t="e">
        <f>IFERROR(IF(X14=0,NA(),X14),VLOOKUP($A14,[1]!CB_NO,2,FALSE))</f>
        <v>#N/A</v>
      </c>
      <c r="X14" s="1" t="e">
        <f>IFERROR(IF(Y14=0,NA(),Y14),VLOOKUP($A14,[1]!CB_QR,2,FALSE))</f>
        <v>#N/A</v>
      </c>
      <c r="Y14" s="1" t="e">
        <f>IFERROR(IF(Z14=0,NA(),Z14),VLOOKUP($A14,[1]!CB_TU,2,FALSE))</f>
        <v>#N/A</v>
      </c>
      <c r="Z14" s="1" t="e">
        <f>IFERROR(IF(AA14=0,NA(),AA14),VLOOKUP($A14,[1]!CB_WX,2,FALSE))</f>
        <v>#N/A</v>
      </c>
      <c r="AA14" s="1" t="e">
        <f>IFERROR(IF(AB14=0,NA(),AB14),VLOOKUP($A14,[1]!DD_BC,2,FALSE))</f>
        <v>#N/A</v>
      </c>
      <c r="AB14" s="1" t="e">
        <f>IFERROR(IF(AC14=0,NA(),AC14),VLOOKUP($A14,[1]!DD_EF,2,FALSE))</f>
        <v>#N/A</v>
      </c>
      <c r="AC14" s="1" t="e">
        <f>IFERROR(IF(AD14=0,NA(),AD14),VLOOKUP($A14,[1]!DD_HI,2,FALSE))</f>
        <v>#N/A</v>
      </c>
      <c r="AD14" s="1" t="e">
        <f>IFERROR(IF(AE14=0,NA(),AE14),VLOOKUP($A14,[1]!DD_KL,2,FALSE))</f>
        <v>#N/A</v>
      </c>
      <c r="AE14" s="1" t="e">
        <f>IFERROR(IF(AF14=0,NA(),AF14),VLOOKUP($A14,[1]!DD_NO,2,FALSE))</f>
        <v>#N/A</v>
      </c>
      <c r="AF14" s="1" t="e">
        <f>IFERROR(IF(AG14=0,NA(),AG14),VLOOKUP($A14,[1]!DD_QR,2,FALSE))</f>
        <v>#N/A</v>
      </c>
      <c r="AG14" s="1" t="e">
        <f>IFERROR(IF(AH14=0,NA(),AH14),VLOOKUP($A14,[1]!DD_TU,2,FALSE))</f>
        <v>#N/A</v>
      </c>
      <c r="AH14" s="1" t="e">
        <f>IFERROR(IF(AI14=0,NA(),AI14),VLOOKUP($A14,[1]!DD_WX,2,FALSE))</f>
        <v>#N/A</v>
      </c>
      <c r="AI14" s="1" t="e">
        <f>IFERROR(IF(AJ14=0,NA(),AJ14),VLOOKUP($A14,[1]!FD_BC,2,FALSE))</f>
        <v>#N/A</v>
      </c>
      <c r="AJ14" s="1" t="e">
        <f>IFERROR(IF(AK14=0,NA(),AK14),VLOOKUP($A14,[1]!FD_EF,2,FALSE))</f>
        <v>#N/A</v>
      </c>
      <c r="AK14" s="1" t="e">
        <f>IFERROR(IF(AL14=0,NA(),AL14),VLOOKUP($A14,[1]!FD_HI,2,FALSE))</f>
        <v>#N/A</v>
      </c>
      <c r="AL14" s="1" t="e">
        <f>IFERROR(IF(AM14=0,NA(),AM14),VLOOKUP($A14,[1]!FD_KL,2,FALSE))</f>
        <v>#N/A</v>
      </c>
      <c r="AM14" s="1" t="e">
        <f>IFERROR(IF(AN14=0,NA(),AN14),VLOOKUP($A14,[1]!FD_NO,2,FALSE))</f>
        <v>#N/A</v>
      </c>
      <c r="AN14" s="1" t="e">
        <f>IFERROR(IF(AO14=0,NA(),AO14),VLOOKUP($A14,[1]!FD_QR,2,FALSE))</f>
        <v>#N/A</v>
      </c>
      <c r="AO14" s="1" t="e">
        <f>IFERROR(IF(AP14=0,NA(),AP14),VLOOKUP($A14,[1]!FD_TU,2,FALSE))</f>
        <v>#N/A</v>
      </c>
      <c r="AP14" s="1" t="e">
        <f>IFERROR(IF(AQ14=0,NA(),AQ14),VLOOKUP($A14,[1]!FD_WX,2,FALSE))</f>
        <v>#N/A</v>
      </c>
      <c r="AQ14" s="1" t="e">
        <f>IFERROR(IF(AR14=0,NA(),AR14),VLOOKUP($A14,[1]!DDCB_TU,2,FALSE))</f>
        <v>#N/A</v>
      </c>
      <c r="AR14" s="1" t="e">
        <f>VLOOKUP($A14,[1]!FDCB_TU,2,FALSE)</f>
        <v>#N/A</v>
      </c>
    </row>
    <row r="15" spans="1:44">
      <c r="A15" s="4"/>
      <c r="C15">
        <f>IFERROR(IFERROR(D15,VLOOKUP($A15,[1]!MAIN_BC,2,FALSE)),)</f>
        <v>0</v>
      </c>
      <c r="D15" s="1" t="e">
        <f>IFERROR(IF(E15=0,NA(),E15),VLOOKUP($A15,[1]!MAIN_EF,2,FALSE))</f>
        <v>#N/A</v>
      </c>
      <c r="E15" s="1" t="e">
        <f>IFERROR(IF(F15=0,NA(),F15),VLOOKUP($A15,[1]!MAIN_HI,2,FALSE))</f>
        <v>#N/A</v>
      </c>
      <c r="F15" s="1" t="e">
        <f>IFERROR(IF(G15=0,NA(),G15),VLOOKUP($A15,[1]!MAIN_KL,2,FALSE))</f>
        <v>#N/A</v>
      </c>
      <c r="G15" s="1" t="e">
        <f>IFERROR(IF(H15=0,NA(),H15),VLOOKUP($A15,[1]!MAIN_NO,2,FALSE))</f>
        <v>#N/A</v>
      </c>
      <c r="H15" s="1" t="e">
        <f>IFERROR(IF(I15=0,NA(),I15),VLOOKUP($A15,[1]!MAIN_QR,2,FALSE))</f>
        <v>#N/A</v>
      </c>
      <c r="I15" s="1" t="e">
        <f>IFERROR(IF(J15=0,NA(),J15),VLOOKUP($A15,[1]!MAIN_TU,2,FALSE))</f>
        <v>#N/A</v>
      </c>
      <c r="J15" s="1" t="e">
        <f>IFERROR(IF(K15=0,NA(),K15),VLOOKUP($A15,[1]!MAIN_WX,2,FALSE))</f>
        <v>#N/A</v>
      </c>
      <c r="K15" s="1" t="e">
        <f>IFERROR(IF(L15=0,NA(),L15),VLOOKUP($A15,[1]!ED_BC,2,FALSE))</f>
        <v>#N/A</v>
      </c>
      <c r="L15" s="1" t="e">
        <f>IFERROR(IF(M15=0,NA(),M15),VLOOKUP($A15,[1]!ED_EF,2,FALSE))</f>
        <v>#N/A</v>
      </c>
      <c r="M15" s="1" t="e">
        <f>IFERROR(IF(N15=0,NA(),N15),VLOOKUP($A15,[1]!ED_HI,2,FALSE))</f>
        <v>#N/A</v>
      </c>
      <c r="N15" s="1" t="e">
        <f>IFERROR(IF(O15=0,NA(),O15),VLOOKUP($A15,[1]!ED_KL,2,FALSE))</f>
        <v>#N/A</v>
      </c>
      <c r="O15" s="1" t="e">
        <f>IFERROR(IF(P15=0,NA(),P15),VLOOKUP($A15,[1]!ED_NO,2,FALSE))</f>
        <v>#N/A</v>
      </c>
      <c r="P15" s="1" t="e">
        <f>IFERROR(IF(Q15=0,NA(),Q15),VLOOKUP($A15,[1]!ED_QR,2,FALSE))</f>
        <v>#N/A</v>
      </c>
      <c r="Q15" s="1" t="e">
        <f>IFERROR(IF(R15=0,NA(),R15),VLOOKUP($A15,[1]!ED_TU,2,FALSE))</f>
        <v>#N/A</v>
      </c>
      <c r="R15" s="1" t="e">
        <f>IFERROR(IF(S15=0,NA(),S15),VLOOKUP($A15,[1]!ED_WX,2,FALSE))</f>
        <v>#N/A</v>
      </c>
      <c r="S15" s="1" t="e">
        <f>IFERROR(IF(T15=0,NA(),T15),VLOOKUP($A15,[1]!CB_BC,2,FALSE))</f>
        <v>#N/A</v>
      </c>
      <c r="T15" s="1" t="e">
        <f>IFERROR(IF(U15=0,NA(),U15),VLOOKUP($A15,[1]!CB_EF,2,FALSE))</f>
        <v>#N/A</v>
      </c>
      <c r="U15" s="1" t="e">
        <f>IFERROR(IF(V15=0,NA(),V15),VLOOKUP($A15,[1]!CB_HI,2,FALSE))</f>
        <v>#N/A</v>
      </c>
      <c r="V15" s="1" t="e">
        <f>IFERROR(IF(W15=0,NA(),W15),VLOOKUP($A15,[1]!CB_KL,2,FALSE))</f>
        <v>#N/A</v>
      </c>
      <c r="W15" s="1" t="e">
        <f>IFERROR(IF(X15=0,NA(),X15),VLOOKUP($A15,[1]!CB_NO,2,FALSE))</f>
        <v>#N/A</v>
      </c>
      <c r="X15" s="1" t="e">
        <f>IFERROR(IF(Y15=0,NA(),Y15),VLOOKUP($A15,[1]!CB_QR,2,FALSE))</f>
        <v>#N/A</v>
      </c>
      <c r="Y15" s="1" t="e">
        <f>IFERROR(IF(Z15=0,NA(),Z15),VLOOKUP($A15,[1]!CB_TU,2,FALSE))</f>
        <v>#N/A</v>
      </c>
      <c r="Z15" s="1" t="e">
        <f>IFERROR(IF(AA15=0,NA(),AA15),VLOOKUP($A15,[1]!CB_WX,2,FALSE))</f>
        <v>#N/A</v>
      </c>
      <c r="AA15" s="1" t="e">
        <f>IFERROR(IF(AB15=0,NA(),AB15),VLOOKUP($A15,[1]!DD_BC,2,FALSE))</f>
        <v>#N/A</v>
      </c>
      <c r="AB15" s="1" t="e">
        <f>IFERROR(IF(AC15=0,NA(),AC15),VLOOKUP($A15,[1]!DD_EF,2,FALSE))</f>
        <v>#N/A</v>
      </c>
      <c r="AC15" s="1" t="e">
        <f>IFERROR(IF(AD15=0,NA(),AD15),VLOOKUP($A15,[1]!DD_HI,2,FALSE))</f>
        <v>#N/A</v>
      </c>
      <c r="AD15" s="1" t="e">
        <f>IFERROR(IF(AE15=0,NA(),AE15),VLOOKUP($A15,[1]!DD_KL,2,FALSE))</f>
        <v>#N/A</v>
      </c>
      <c r="AE15" s="1" t="e">
        <f>IFERROR(IF(AF15=0,NA(),AF15),VLOOKUP($A15,[1]!DD_NO,2,FALSE))</f>
        <v>#N/A</v>
      </c>
      <c r="AF15" s="1" t="e">
        <f>IFERROR(IF(AG15=0,NA(),AG15),VLOOKUP($A15,[1]!DD_QR,2,FALSE))</f>
        <v>#N/A</v>
      </c>
      <c r="AG15" s="1" t="e">
        <f>IFERROR(IF(AH15=0,NA(),AH15),VLOOKUP($A15,[1]!DD_TU,2,FALSE))</f>
        <v>#N/A</v>
      </c>
      <c r="AH15" s="1" t="e">
        <f>IFERROR(IF(AI15=0,NA(),AI15),VLOOKUP($A15,[1]!DD_WX,2,FALSE))</f>
        <v>#N/A</v>
      </c>
      <c r="AI15" s="1" t="e">
        <f>IFERROR(IF(AJ15=0,NA(),AJ15),VLOOKUP($A15,[1]!FD_BC,2,FALSE))</f>
        <v>#N/A</v>
      </c>
      <c r="AJ15" s="1" t="e">
        <f>IFERROR(IF(AK15=0,NA(),AK15),VLOOKUP($A15,[1]!FD_EF,2,FALSE))</f>
        <v>#N/A</v>
      </c>
      <c r="AK15" s="1" t="e">
        <f>IFERROR(IF(AL15=0,NA(),AL15),VLOOKUP($A15,[1]!FD_HI,2,FALSE))</f>
        <v>#N/A</v>
      </c>
      <c r="AL15" s="1" t="e">
        <f>IFERROR(IF(AM15=0,NA(),AM15),VLOOKUP($A15,[1]!FD_KL,2,FALSE))</f>
        <v>#N/A</v>
      </c>
      <c r="AM15" s="1" t="e">
        <f>IFERROR(IF(AN15=0,NA(),AN15),VLOOKUP($A15,[1]!FD_NO,2,FALSE))</f>
        <v>#N/A</v>
      </c>
      <c r="AN15" s="1" t="e">
        <f>IFERROR(IF(AO15=0,NA(),AO15),VLOOKUP($A15,[1]!FD_QR,2,FALSE))</f>
        <v>#N/A</v>
      </c>
      <c r="AO15" s="1" t="e">
        <f>IFERROR(IF(AP15=0,NA(),AP15),VLOOKUP($A15,[1]!FD_TU,2,FALSE))</f>
        <v>#N/A</v>
      </c>
      <c r="AP15" s="1" t="e">
        <f>IFERROR(IF(AQ15=0,NA(),AQ15),VLOOKUP($A15,[1]!FD_WX,2,FALSE))</f>
        <v>#N/A</v>
      </c>
      <c r="AQ15" s="1" t="e">
        <f>IFERROR(IF(AR15=0,NA(),AR15),VLOOKUP($A15,[1]!DDCB_TU,2,FALSE))</f>
        <v>#N/A</v>
      </c>
      <c r="AR15" s="1" t="e">
        <f>VLOOKUP($A15,[1]!FDCB_TU,2,FALSE)</f>
        <v>#N/A</v>
      </c>
    </row>
    <row r="16" spans="1:44">
      <c r="A16" s="4"/>
      <c r="B16" s="4">
        <f>SUM(B2:C15)+C16</f>
        <v>170</v>
      </c>
      <c r="C16">
        <f>IFERROR(IFERROR(D16,VLOOKUP($A16,[1]!MAIN_BC,2,FALSE)),)</f>
        <v>0</v>
      </c>
      <c r="D16" s="1" t="e">
        <f>IFERROR(IF(E16=0,NA(),E16),VLOOKUP($A16,[1]!MAIN_EF,2,FALSE))</f>
        <v>#N/A</v>
      </c>
      <c r="E16" s="1" t="e">
        <f>IFERROR(IF(F16=0,NA(),F16),VLOOKUP($A16,[1]!MAIN_HI,2,FALSE))</f>
        <v>#N/A</v>
      </c>
      <c r="F16" s="1" t="e">
        <f>IFERROR(IF(G16=0,NA(),G16),VLOOKUP($A16,[1]!MAIN_KL,2,FALSE))</f>
        <v>#N/A</v>
      </c>
      <c r="G16" s="1" t="e">
        <f>IFERROR(IF(H16=0,NA(),H16),VLOOKUP($A16,[1]!MAIN_NO,2,FALSE))</f>
        <v>#N/A</v>
      </c>
      <c r="H16" s="1" t="e">
        <f>IFERROR(IF(I16=0,NA(),I16),VLOOKUP($A16,[1]!MAIN_QR,2,FALSE))</f>
        <v>#N/A</v>
      </c>
      <c r="I16" s="1" t="e">
        <f>IFERROR(IF(J16=0,NA(),J16),VLOOKUP($A16,[1]!MAIN_TU,2,FALSE))</f>
        <v>#N/A</v>
      </c>
      <c r="J16" s="1" t="e">
        <f>IFERROR(IF(K16=0,NA(),K16),VLOOKUP($A16,[1]!MAIN_WX,2,FALSE))</f>
        <v>#N/A</v>
      </c>
      <c r="K16" s="1" t="e">
        <f>IFERROR(IF(L16=0,NA(),L16),VLOOKUP($A16,[1]!ED_BC,2,FALSE))</f>
        <v>#N/A</v>
      </c>
      <c r="L16" s="1" t="e">
        <f>IFERROR(IF(M16=0,NA(),M16),VLOOKUP($A16,[1]!ED_EF,2,FALSE))</f>
        <v>#N/A</v>
      </c>
      <c r="M16" s="1" t="e">
        <f>IFERROR(IF(N16=0,NA(),N16),VLOOKUP($A16,[1]!ED_HI,2,FALSE))</f>
        <v>#N/A</v>
      </c>
      <c r="N16" s="1" t="e">
        <f>IFERROR(IF(O16=0,NA(),O16),VLOOKUP($A16,[1]!ED_KL,2,FALSE))</f>
        <v>#N/A</v>
      </c>
      <c r="O16" s="1" t="e">
        <f>IFERROR(IF(P16=0,NA(),P16),VLOOKUP($A16,[1]!ED_NO,2,FALSE))</f>
        <v>#N/A</v>
      </c>
      <c r="P16" s="1" t="e">
        <f>IFERROR(IF(Q16=0,NA(),Q16),VLOOKUP($A16,[1]!ED_QR,2,FALSE))</f>
        <v>#N/A</v>
      </c>
      <c r="Q16" s="1" t="e">
        <f>IFERROR(IF(R16=0,NA(),R16),VLOOKUP($A16,[1]!ED_TU,2,FALSE))</f>
        <v>#N/A</v>
      </c>
      <c r="R16" s="1" t="e">
        <f>IFERROR(IF(S16=0,NA(),S16),VLOOKUP($A16,[1]!ED_WX,2,FALSE))</f>
        <v>#N/A</v>
      </c>
      <c r="S16" s="1" t="e">
        <f>IFERROR(IF(T16=0,NA(),T16),VLOOKUP($A16,[1]!CB_BC,2,FALSE))</f>
        <v>#N/A</v>
      </c>
      <c r="T16" s="1" t="e">
        <f>IFERROR(IF(U16=0,NA(),U16),VLOOKUP($A16,[1]!CB_EF,2,FALSE))</f>
        <v>#N/A</v>
      </c>
      <c r="U16" s="1" t="e">
        <f>IFERROR(IF(V16=0,NA(),V16),VLOOKUP($A16,[1]!CB_HI,2,FALSE))</f>
        <v>#N/A</v>
      </c>
      <c r="V16" s="1" t="e">
        <f>IFERROR(IF(W16=0,NA(),W16),VLOOKUP($A16,[1]!CB_KL,2,FALSE))</f>
        <v>#N/A</v>
      </c>
      <c r="W16" s="1" t="e">
        <f>IFERROR(IF(X16=0,NA(),X16),VLOOKUP($A16,[1]!CB_NO,2,FALSE))</f>
        <v>#N/A</v>
      </c>
      <c r="X16" s="1" t="e">
        <f>IFERROR(IF(Y16=0,NA(),Y16),VLOOKUP($A16,[1]!CB_QR,2,FALSE))</f>
        <v>#N/A</v>
      </c>
      <c r="Y16" s="1" t="e">
        <f>IFERROR(IF(Z16=0,NA(),Z16),VLOOKUP($A16,[1]!CB_TU,2,FALSE))</f>
        <v>#N/A</v>
      </c>
      <c r="Z16" s="1" t="e">
        <f>IFERROR(IF(AA16=0,NA(),AA16),VLOOKUP($A16,[1]!CB_WX,2,FALSE))</f>
        <v>#N/A</v>
      </c>
      <c r="AA16" s="1" t="e">
        <f>IFERROR(IF(AB16=0,NA(),AB16),VLOOKUP($A16,[1]!DD_BC,2,FALSE))</f>
        <v>#N/A</v>
      </c>
      <c r="AB16" s="1" t="e">
        <f>IFERROR(IF(AC16=0,NA(),AC16),VLOOKUP($A16,[1]!DD_EF,2,FALSE))</f>
        <v>#N/A</v>
      </c>
      <c r="AC16" s="1" t="e">
        <f>IFERROR(IF(AD16=0,NA(),AD16),VLOOKUP($A16,[1]!DD_HI,2,FALSE))</f>
        <v>#N/A</v>
      </c>
      <c r="AD16" s="1" t="e">
        <f>IFERROR(IF(AE16=0,NA(),AE16),VLOOKUP($A16,[1]!DD_KL,2,FALSE))</f>
        <v>#N/A</v>
      </c>
      <c r="AE16" s="1" t="e">
        <f>IFERROR(IF(AF16=0,NA(),AF16),VLOOKUP($A16,[1]!DD_NO,2,FALSE))</f>
        <v>#N/A</v>
      </c>
      <c r="AF16" s="1" t="e">
        <f>IFERROR(IF(AG16=0,NA(),AG16),VLOOKUP($A16,[1]!DD_QR,2,FALSE))</f>
        <v>#N/A</v>
      </c>
      <c r="AG16" s="1" t="e">
        <f>IFERROR(IF(AH16=0,NA(),AH16),VLOOKUP($A16,[1]!DD_TU,2,FALSE))</f>
        <v>#N/A</v>
      </c>
      <c r="AH16" s="1" t="e">
        <f>IFERROR(IF(AI16=0,NA(),AI16),VLOOKUP($A16,[1]!DD_WX,2,FALSE))</f>
        <v>#N/A</v>
      </c>
      <c r="AI16" s="1" t="e">
        <f>IFERROR(IF(AJ16=0,NA(),AJ16),VLOOKUP($A16,[1]!FD_BC,2,FALSE))</f>
        <v>#N/A</v>
      </c>
      <c r="AJ16" s="1" t="e">
        <f>IFERROR(IF(AK16=0,NA(),AK16),VLOOKUP($A16,[1]!FD_EF,2,FALSE))</f>
        <v>#N/A</v>
      </c>
      <c r="AK16" s="1" t="e">
        <f>IFERROR(IF(AL16=0,NA(),AL16),VLOOKUP($A16,[1]!FD_HI,2,FALSE))</f>
        <v>#N/A</v>
      </c>
      <c r="AL16" s="1" t="e">
        <f>IFERROR(IF(AM16=0,NA(),AM16),VLOOKUP($A16,[1]!FD_KL,2,FALSE))</f>
        <v>#N/A</v>
      </c>
      <c r="AM16" s="1" t="e">
        <f>IFERROR(IF(AN16=0,NA(),AN16),VLOOKUP($A16,[1]!FD_NO,2,FALSE))</f>
        <v>#N/A</v>
      </c>
      <c r="AN16" s="1" t="e">
        <f>IFERROR(IF(AO16=0,NA(),AO16),VLOOKUP($A16,[1]!FD_QR,2,FALSE))</f>
        <v>#N/A</v>
      </c>
      <c r="AO16" s="1" t="e">
        <f>IFERROR(IF(AP16=0,NA(),AP16),VLOOKUP($A16,[1]!FD_TU,2,FALSE))</f>
        <v>#N/A</v>
      </c>
      <c r="AP16" s="1" t="e">
        <f>IFERROR(IF(AQ16=0,NA(),AQ16),VLOOKUP($A16,[1]!FD_WX,2,FALSE))</f>
        <v>#N/A</v>
      </c>
      <c r="AQ16" s="1" t="e">
        <f>IFERROR(IF(AR16=0,NA(),AR16),VLOOKUP($A16,[1]!DDCB_TU,2,FALSE))</f>
        <v>#N/A</v>
      </c>
      <c r="AR16" s="1" t="e">
        <f>VLOOKUP($A16,[1]!FDCB_TU,2,FALSE)</f>
        <v>#N/A</v>
      </c>
    </row>
    <row r="17" spans="1:44">
      <c r="A17" s="4" t="s">
        <v>0</v>
      </c>
      <c r="C17">
        <f>IFERROR(IFERROR(D17,VLOOKUP($A17,[1]!MAIN_BC,2,FALSE)),)</f>
        <v>10</v>
      </c>
      <c r="D17" s="1">
        <f>IFERROR(IF(E17=0,NA(),E17),VLOOKUP($A17,[1]!MAIN_EF,2,FALSE))</f>
        <v>10</v>
      </c>
      <c r="E17" s="1" t="e">
        <f>IFERROR(IF(F17=0,NA(),F17),VLOOKUP($A17,[1]!MAIN_HI,2,FALSE))</f>
        <v>#N/A</v>
      </c>
      <c r="F17" s="1" t="e">
        <f>IFERROR(IF(G17=0,NA(),G17),VLOOKUP($A17,[1]!MAIN_KL,2,FALSE))</f>
        <v>#N/A</v>
      </c>
      <c r="G17" s="1" t="e">
        <f>IFERROR(IF(H17=0,NA(),H17),VLOOKUP($A17,[1]!MAIN_NO,2,FALSE))</f>
        <v>#N/A</v>
      </c>
      <c r="H17" s="1" t="e">
        <f>IFERROR(IF(I17=0,NA(),I17),VLOOKUP($A17,[1]!MAIN_QR,2,FALSE))</f>
        <v>#N/A</v>
      </c>
      <c r="I17" s="1" t="e">
        <f>IFERROR(IF(J17=0,NA(),J17),VLOOKUP($A17,[1]!MAIN_TU,2,FALSE))</f>
        <v>#N/A</v>
      </c>
      <c r="J17" s="1" t="e">
        <f>IFERROR(IF(K17=0,NA(),K17),VLOOKUP($A17,[1]!MAIN_WX,2,FALSE))</f>
        <v>#N/A</v>
      </c>
      <c r="K17" s="1" t="e">
        <f>IFERROR(IF(L17=0,NA(),L17),VLOOKUP($A17,[1]!ED_BC,2,FALSE))</f>
        <v>#N/A</v>
      </c>
      <c r="L17" s="1" t="e">
        <f>IFERROR(IF(M17=0,NA(),M17),VLOOKUP($A17,[1]!ED_EF,2,FALSE))</f>
        <v>#N/A</v>
      </c>
      <c r="M17" s="1" t="e">
        <f>IFERROR(IF(N17=0,NA(),N17),VLOOKUP($A17,[1]!ED_HI,2,FALSE))</f>
        <v>#N/A</v>
      </c>
      <c r="N17" s="1" t="e">
        <f>IFERROR(IF(O17=0,NA(),O17),VLOOKUP($A17,[1]!ED_KL,2,FALSE))</f>
        <v>#N/A</v>
      </c>
      <c r="O17" s="1" t="e">
        <f>IFERROR(IF(P17=0,NA(),P17),VLOOKUP($A17,[1]!ED_NO,2,FALSE))</f>
        <v>#N/A</v>
      </c>
      <c r="P17" s="1" t="e">
        <f>IFERROR(IF(Q17=0,NA(),Q17),VLOOKUP($A17,[1]!ED_QR,2,FALSE))</f>
        <v>#N/A</v>
      </c>
      <c r="Q17" s="1" t="e">
        <f>IFERROR(IF(R17=0,NA(),R17),VLOOKUP($A17,[1]!ED_TU,2,FALSE))</f>
        <v>#N/A</v>
      </c>
      <c r="R17" s="1" t="e">
        <f>IFERROR(IF(S17=0,NA(),S17),VLOOKUP($A17,[1]!ED_WX,2,FALSE))</f>
        <v>#N/A</v>
      </c>
      <c r="S17" s="1" t="e">
        <f>IFERROR(IF(T17=0,NA(),T17),VLOOKUP($A17,[1]!CB_BC,2,FALSE))</f>
        <v>#N/A</v>
      </c>
      <c r="T17" s="1" t="e">
        <f>IFERROR(IF(U17=0,NA(),U17),VLOOKUP($A17,[1]!CB_EF,2,FALSE))</f>
        <v>#N/A</v>
      </c>
      <c r="U17" s="1" t="e">
        <f>IFERROR(IF(V17=0,NA(),V17),VLOOKUP($A17,[1]!CB_HI,2,FALSE))</f>
        <v>#N/A</v>
      </c>
      <c r="V17" s="1" t="e">
        <f>IFERROR(IF(W17=0,NA(),W17),VLOOKUP($A17,[1]!CB_KL,2,FALSE))</f>
        <v>#N/A</v>
      </c>
      <c r="W17" s="1" t="e">
        <f>IFERROR(IF(X17=0,NA(),X17),VLOOKUP($A17,[1]!CB_NO,2,FALSE))</f>
        <v>#N/A</v>
      </c>
      <c r="X17" s="1" t="e">
        <f>IFERROR(IF(Y17=0,NA(),Y17),VLOOKUP($A17,[1]!CB_QR,2,FALSE))</f>
        <v>#N/A</v>
      </c>
      <c r="Y17" s="1" t="e">
        <f>IFERROR(IF(Z17=0,NA(),Z17),VLOOKUP($A17,[1]!CB_TU,2,FALSE))</f>
        <v>#N/A</v>
      </c>
      <c r="Z17" s="1" t="e">
        <f>IFERROR(IF(AA17=0,NA(),AA17),VLOOKUP($A17,[1]!CB_WX,2,FALSE))</f>
        <v>#N/A</v>
      </c>
      <c r="AA17" s="1" t="e">
        <f>IFERROR(IF(AB17=0,NA(),AB17),VLOOKUP($A17,[1]!DD_BC,2,FALSE))</f>
        <v>#N/A</v>
      </c>
      <c r="AB17" s="1" t="e">
        <f>IFERROR(IF(AC17=0,NA(),AC17),VLOOKUP($A17,[1]!DD_EF,2,FALSE))</f>
        <v>#N/A</v>
      </c>
      <c r="AC17" s="1" t="e">
        <f>IFERROR(IF(AD17=0,NA(),AD17),VLOOKUP($A17,[1]!DD_HI,2,FALSE))</f>
        <v>#N/A</v>
      </c>
      <c r="AD17" s="1" t="e">
        <f>IFERROR(IF(AE17=0,NA(),AE17),VLOOKUP($A17,[1]!DD_KL,2,FALSE))</f>
        <v>#N/A</v>
      </c>
      <c r="AE17" s="1" t="e">
        <f>IFERROR(IF(AF17=0,NA(),AF17),VLOOKUP($A17,[1]!DD_NO,2,FALSE))</f>
        <v>#N/A</v>
      </c>
      <c r="AF17" s="1" t="e">
        <f>IFERROR(IF(AG17=0,NA(),AG17),VLOOKUP($A17,[1]!DD_QR,2,FALSE))</f>
        <v>#N/A</v>
      </c>
      <c r="AG17" s="1" t="e">
        <f>IFERROR(IF(AH17=0,NA(),AH17),VLOOKUP($A17,[1]!DD_TU,2,FALSE))</f>
        <v>#N/A</v>
      </c>
      <c r="AH17" s="1" t="e">
        <f>IFERROR(IF(AI17=0,NA(),AI17),VLOOKUP($A17,[1]!DD_WX,2,FALSE))</f>
        <v>#N/A</v>
      </c>
      <c r="AI17" s="1" t="e">
        <f>IFERROR(IF(AJ17=0,NA(),AJ17),VLOOKUP($A17,[1]!FD_BC,2,FALSE))</f>
        <v>#N/A</v>
      </c>
      <c r="AJ17" s="1" t="e">
        <f>IFERROR(IF(AK17=0,NA(),AK17),VLOOKUP($A17,[1]!FD_EF,2,FALSE))</f>
        <v>#N/A</v>
      </c>
      <c r="AK17" s="1" t="e">
        <f>IFERROR(IF(AL17=0,NA(),AL17),VLOOKUP($A17,[1]!FD_HI,2,FALSE))</f>
        <v>#N/A</v>
      </c>
      <c r="AL17" s="1" t="e">
        <f>IFERROR(IF(AM17=0,NA(),AM17),VLOOKUP($A17,[1]!FD_KL,2,FALSE))</f>
        <v>#N/A</v>
      </c>
      <c r="AM17" s="1" t="e">
        <f>IFERROR(IF(AN17=0,NA(),AN17),VLOOKUP($A17,[1]!FD_NO,2,FALSE))</f>
        <v>#N/A</v>
      </c>
      <c r="AN17" s="1" t="e">
        <f>IFERROR(IF(AO17=0,NA(),AO17),VLOOKUP($A17,[1]!FD_QR,2,FALSE))</f>
        <v>#N/A</v>
      </c>
      <c r="AO17" s="1" t="e">
        <f>IFERROR(IF(AP17=0,NA(),AP17),VLOOKUP($A17,[1]!FD_TU,2,FALSE))</f>
        <v>#N/A</v>
      </c>
      <c r="AP17" s="1" t="e">
        <f>IFERROR(IF(AQ17=0,NA(),AQ17),VLOOKUP($A17,[1]!FD_WX,2,FALSE))</f>
        <v>#N/A</v>
      </c>
      <c r="AQ17" s="1" t="e">
        <f>IFERROR(IF(AR17=0,NA(),AR17),VLOOKUP($A17,[1]!DDCB_TU,2,FALSE))</f>
        <v>#N/A</v>
      </c>
      <c r="AR17" s="1" t="e">
        <f>VLOOKUP($A17,[1]!FDCB_TU,2,FALSE)</f>
        <v>#N/A</v>
      </c>
    </row>
    <row r="18" spans="1:44">
      <c r="A18" s="4" t="s">
        <v>1</v>
      </c>
      <c r="C18">
        <f>IFERROR(IFERROR(D18,VLOOKUP($A18,[1]!MAIN_BC,2,FALSE)),)</f>
        <v>10</v>
      </c>
      <c r="D18" s="1">
        <f>IFERROR(IF(E18=0,NA(),E18),VLOOKUP($A18,[1]!MAIN_EF,2,FALSE))</f>
        <v>10</v>
      </c>
      <c r="E18" s="1" t="e">
        <f>IFERROR(IF(F18=0,NA(),F18),VLOOKUP($A18,[1]!MAIN_HI,2,FALSE))</f>
        <v>#N/A</v>
      </c>
      <c r="F18" s="1" t="e">
        <f>IFERROR(IF(G18=0,NA(),G18),VLOOKUP($A18,[1]!MAIN_KL,2,FALSE))</f>
        <v>#N/A</v>
      </c>
      <c r="G18" s="1" t="e">
        <f>IFERROR(IF(H18=0,NA(),H18),VLOOKUP($A18,[1]!MAIN_NO,2,FALSE))</f>
        <v>#N/A</v>
      </c>
      <c r="H18" s="1" t="e">
        <f>IFERROR(IF(I18=0,NA(),I18),VLOOKUP($A18,[1]!MAIN_QR,2,FALSE))</f>
        <v>#N/A</v>
      </c>
      <c r="I18" s="1" t="e">
        <f>IFERROR(IF(J18=0,NA(),J18),VLOOKUP($A18,[1]!MAIN_TU,2,FALSE))</f>
        <v>#N/A</v>
      </c>
      <c r="J18" s="1" t="e">
        <f>IFERROR(IF(K18=0,NA(),K18),VLOOKUP($A18,[1]!MAIN_WX,2,FALSE))</f>
        <v>#N/A</v>
      </c>
      <c r="K18" s="1" t="e">
        <f>IFERROR(IF(L18=0,NA(),L18),VLOOKUP($A18,[1]!ED_BC,2,FALSE))</f>
        <v>#N/A</v>
      </c>
      <c r="L18" s="1" t="e">
        <f>IFERROR(IF(M18=0,NA(),M18),VLOOKUP($A18,[1]!ED_EF,2,FALSE))</f>
        <v>#N/A</v>
      </c>
      <c r="M18" s="1" t="e">
        <f>IFERROR(IF(N18=0,NA(),N18),VLOOKUP($A18,[1]!ED_HI,2,FALSE))</f>
        <v>#N/A</v>
      </c>
      <c r="N18" s="1" t="e">
        <f>IFERROR(IF(O18=0,NA(),O18),VLOOKUP($A18,[1]!ED_KL,2,FALSE))</f>
        <v>#N/A</v>
      </c>
      <c r="O18" s="1" t="e">
        <f>IFERROR(IF(P18=0,NA(),P18),VLOOKUP($A18,[1]!ED_NO,2,FALSE))</f>
        <v>#N/A</v>
      </c>
      <c r="P18" s="1" t="e">
        <f>IFERROR(IF(Q18=0,NA(),Q18),VLOOKUP($A18,[1]!ED_QR,2,FALSE))</f>
        <v>#N/A</v>
      </c>
      <c r="Q18" s="1" t="e">
        <f>IFERROR(IF(R18=0,NA(),R18),VLOOKUP($A18,[1]!ED_TU,2,FALSE))</f>
        <v>#N/A</v>
      </c>
      <c r="R18" s="1" t="e">
        <f>IFERROR(IF(S18=0,NA(),S18),VLOOKUP($A18,[1]!ED_WX,2,FALSE))</f>
        <v>#N/A</v>
      </c>
      <c r="S18" s="1" t="e">
        <f>IFERROR(IF(T18=0,NA(),T18),VLOOKUP($A18,[1]!CB_BC,2,FALSE))</f>
        <v>#N/A</v>
      </c>
      <c r="T18" s="1" t="e">
        <f>IFERROR(IF(U18=0,NA(),U18),VLOOKUP($A18,[1]!CB_EF,2,FALSE))</f>
        <v>#N/A</v>
      </c>
      <c r="U18" s="1" t="e">
        <f>IFERROR(IF(V18=0,NA(),V18),VLOOKUP($A18,[1]!CB_HI,2,FALSE))</f>
        <v>#N/A</v>
      </c>
      <c r="V18" s="1" t="e">
        <f>IFERROR(IF(W18=0,NA(),W18),VLOOKUP($A18,[1]!CB_KL,2,FALSE))</f>
        <v>#N/A</v>
      </c>
      <c r="W18" s="1" t="e">
        <f>IFERROR(IF(X18=0,NA(),X18),VLOOKUP($A18,[1]!CB_NO,2,FALSE))</f>
        <v>#N/A</v>
      </c>
      <c r="X18" s="1" t="e">
        <f>IFERROR(IF(Y18=0,NA(),Y18),VLOOKUP($A18,[1]!CB_QR,2,FALSE))</f>
        <v>#N/A</v>
      </c>
      <c r="Y18" s="1" t="e">
        <f>IFERROR(IF(Z18=0,NA(),Z18),VLOOKUP($A18,[1]!CB_TU,2,FALSE))</f>
        <v>#N/A</v>
      </c>
      <c r="Z18" s="1" t="e">
        <f>IFERROR(IF(AA18=0,NA(),AA18),VLOOKUP($A18,[1]!CB_WX,2,FALSE))</f>
        <v>#N/A</v>
      </c>
      <c r="AA18" s="1" t="e">
        <f>IFERROR(IF(AB18=0,NA(),AB18),VLOOKUP($A18,[1]!DD_BC,2,FALSE))</f>
        <v>#N/A</v>
      </c>
      <c r="AB18" s="1" t="e">
        <f>IFERROR(IF(AC18=0,NA(),AC18),VLOOKUP($A18,[1]!DD_EF,2,FALSE))</f>
        <v>#N/A</v>
      </c>
      <c r="AC18" s="1" t="e">
        <f>IFERROR(IF(AD18=0,NA(),AD18),VLOOKUP($A18,[1]!DD_HI,2,FALSE))</f>
        <v>#N/A</v>
      </c>
      <c r="AD18" s="1" t="e">
        <f>IFERROR(IF(AE18=0,NA(),AE18),VLOOKUP($A18,[1]!DD_KL,2,FALSE))</f>
        <v>#N/A</v>
      </c>
      <c r="AE18" s="1" t="e">
        <f>IFERROR(IF(AF18=0,NA(),AF18),VLOOKUP($A18,[1]!DD_NO,2,FALSE))</f>
        <v>#N/A</v>
      </c>
      <c r="AF18" s="1" t="e">
        <f>IFERROR(IF(AG18=0,NA(),AG18),VLOOKUP($A18,[1]!DD_QR,2,FALSE))</f>
        <v>#N/A</v>
      </c>
      <c r="AG18" s="1" t="e">
        <f>IFERROR(IF(AH18=0,NA(),AH18),VLOOKUP($A18,[1]!DD_TU,2,FALSE))</f>
        <v>#N/A</v>
      </c>
      <c r="AH18" s="1" t="e">
        <f>IFERROR(IF(AI18=0,NA(),AI18),VLOOKUP($A18,[1]!DD_WX,2,FALSE))</f>
        <v>#N/A</v>
      </c>
      <c r="AI18" s="1" t="e">
        <f>IFERROR(IF(AJ18=0,NA(),AJ18),VLOOKUP($A18,[1]!FD_BC,2,FALSE))</f>
        <v>#N/A</v>
      </c>
      <c r="AJ18" s="1" t="e">
        <f>IFERROR(IF(AK18=0,NA(),AK18),VLOOKUP($A18,[1]!FD_EF,2,FALSE))</f>
        <v>#N/A</v>
      </c>
      <c r="AK18" s="1" t="e">
        <f>IFERROR(IF(AL18=0,NA(),AL18),VLOOKUP($A18,[1]!FD_HI,2,FALSE))</f>
        <v>#N/A</v>
      </c>
      <c r="AL18" s="1" t="e">
        <f>IFERROR(IF(AM18=0,NA(),AM18),VLOOKUP($A18,[1]!FD_KL,2,FALSE))</f>
        <v>#N/A</v>
      </c>
      <c r="AM18" s="1" t="e">
        <f>IFERROR(IF(AN18=0,NA(),AN18),VLOOKUP($A18,[1]!FD_NO,2,FALSE))</f>
        <v>#N/A</v>
      </c>
      <c r="AN18" s="1" t="e">
        <f>IFERROR(IF(AO18=0,NA(),AO18),VLOOKUP($A18,[1]!FD_QR,2,FALSE))</f>
        <v>#N/A</v>
      </c>
      <c r="AO18" s="1" t="e">
        <f>IFERROR(IF(AP18=0,NA(),AP18),VLOOKUP($A18,[1]!FD_TU,2,FALSE))</f>
        <v>#N/A</v>
      </c>
      <c r="AP18" s="1" t="e">
        <f>IFERROR(IF(AQ18=0,NA(),AQ18),VLOOKUP($A18,[1]!FD_WX,2,FALSE))</f>
        <v>#N/A</v>
      </c>
      <c r="AQ18" s="1" t="e">
        <f>IFERROR(IF(AR18=0,NA(),AR18),VLOOKUP($A18,[1]!DDCB_TU,2,FALSE))</f>
        <v>#N/A</v>
      </c>
      <c r="AR18" s="1" t="e">
        <f>VLOOKUP($A18,[1]!FDCB_TU,2,FALSE)</f>
        <v>#N/A</v>
      </c>
    </row>
    <row r="19" spans="1:44">
      <c r="A19" s="4" t="s">
        <v>2</v>
      </c>
      <c r="B19">
        <f>23*21+16</f>
        <v>499</v>
      </c>
      <c r="C19">
        <f>IFERROR(IFERROR(D19,VLOOKUP($A19,[1]!MAIN_BC,2,FALSE)),)</f>
        <v>21</v>
      </c>
      <c r="D19" s="1">
        <f>IFERROR(IF(E19=0,NA(),E19),VLOOKUP($A19,[1]!MAIN_EF,2,FALSE))</f>
        <v>21</v>
      </c>
      <c r="E19" s="1">
        <f>IFERROR(IF(F19=0,NA(),F19),VLOOKUP($A19,[1]!MAIN_HI,2,FALSE))</f>
        <v>21</v>
      </c>
      <c r="F19" s="1">
        <f>IFERROR(IF(G19=0,NA(),G19),VLOOKUP($A19,[1]!MAIN_KL,2,FALSE))</f>
        <v>21</v>
      </c>
      <c r="G19" s="1">
        <f>IFERROR(IF(H19=0,NA(),H19),VLOOKUP($A19,[1]!MAIN_NO,2,FALSE))</f>
        <v>21</v>
      </c>
      <c r="H19" s="1">
        <f>IFERROR(IF(I19=0,NA(),I19),VLOOKUP($A19,[1]!MAIN_QR,2,FALSE))</f>
        <v>21</v>
      </c>
      <c r="I19" s="1">
        <f>IFERROR(IF(J19=0,NA(),J19),VLOOKUP($A19,[1]!MAIN_TU,2,FALSE))</f>
        <v>21</v>
      </c>
      <c r="J19" s="1">
        <f>IFERROR(IF(K19=0,NA(),K19),VLOOKUP($A19,[1]!MAIN_WX,2,FALSE))</f>
        <v>21</v>
      </c>
      <c r="K19" s="1">
        <f>IFERROR(IF(L19=0,NA(),L19),VLOOKUP($A19,[1]!ED_BC,2,FALSE))</f>
        <v>21</v>
      </c>
      <c r="L19" s="1" t="e">
        <f>IFERROR(IF(M19=0,NA(),M19),VLOOKUP($A19,[1]!ED_EF,2,FALSE))</f>
        <v>#N/A</v>
      </c>
      <c r="M19" s="1" t="e">
        <f>IFERROR(IF(N19=0,NA(),N19),VLOOKUP($A19,[1]!ED_HI,2,FALSE))</f>
        <v>#N/A</v>
      </c>
      <c r="N19" s="1" t="e">
        <f>IFERROR(IF(O19=0,NA(),O19),VLOOKUP($A19,[1]!ED_KL,2,FALSE))</f>
        <v>#N/A</v>
      </c>
      <c r="O19" s="1" t="e">
        <f>IFERROR(IF(P19=0,NA(),P19),VLOOKUP($A19,[1]!ED_NO,2,FALSE))</f>
        <v>#N/A</v>
      </c>
      <c r="P19" s="1" t="e">
        <f>IFERROR(IF(Q19=0,NA(),Q19),VLOOKUP($A19,[1]!ED_QR,2,FALSE))</f>
        <v>#N/A</v>
      </c>
      <c r="Q19" s="1" t="e">
        <f>IFERROR(IF(R19=0,NA(),R19),VLOOKUP($A19,[1]!ED_TU,2,FALSE))</f>
        <v>#N/A</v>
      </c>
      <c r="R19" s="1" t="e">
        <f>IFERROR(IF(S19=0,NA(),S19),VLOOKUP($A19,[1]!ED_WX,2,FALSE))</f>
        <v>#N/A</v>
      </c>
      <c r="S19" s="1" t="e">
        <f>IFERROR(IF(T19=0,NA(),T19),VLOOKUP($A19,[1]!CB_BC,2,FALSE))</f>
        <v>#N/A</v>
      </c>
      <c r="T19" s="1" t="e">
        <f>IFERROR(IF(U19=0,NA(),U19),VLOOKUP($A19,[1]!CB_EF,2,FALSE))</f>
        <v>#N/A</v>
      </c>
      <c r="U19" s="1" t="e">
        <f>IFERROR(IF(V19=0,NA(),V19),VLOOKUP($A19,[1]!CB_HI,2,FALSE))</f>
        <v>#N/A</v>
      </c>
      <c r="V19" s="1" t="e">
        <f>IFERROR(IF(W19=0,NA(),W19),VLOOKUP($A19,[1]!CB_KL,2,FALSE))</f>
        <v>#N/A</v>
      </c>
      <c r="W19" s="1" t="e">
        <f>IFERROR(IF(X19=0,NA(),X19),VLOOKUP($A19,[1]!CB_NO,2,FALSE))</f>
        <v>#N/A</v>
      </c>
      <c r="X19" s="1" t="e">
        <f>IFERROR(IF(Y19=0,NA(),Y19),VLOOKUP($A19,[1]!CB_QR,2,FALSE))</f>
        <v>#N/A</v>
      </c>
      <c r="Y19" s="1" t="e">
        <f>IFERROR(IF(Z19=0,NA(),Z19),VLOOKUP($A19,[1]!CB_TU,2,FALSE))</f>
        <v>#N/A</v>
      </c>
      <c r="Z19" s="1" t="e">
        <f>IFERROR(IF(AA19=0,NA(),AA19),VLOOKUP($A19,[1]!CB_WX,2,FALSE))</f>
        <v>#N/A</v>
      </c>
      <c r="AA19" s="1" t="e">
        <f>IFERROR(IF(AB19=0,NA(),AB19),VLOOKUP($A19,[1]!DD_BC,2,FALSE))</f>
        <v>#N/A</v>
      </c>
      <c r="AB19" s="1" t="e">
        <f>IFERROR(IF(AC19=0,NA(),AC19),VLOOKUP($A19,[1]!DD_EF,2,FALSE))</f>
        <v>#N/A</v>
      </c>
      <c r="AC19" s="1" t="e">
        <f>IFERROR(IF(AD19=0,NA(),AD19),VLOOKUP($A19,[1]!DD_HI,2,FALSE))</f>
        <v>#N/A</v>
      </c>
      <c r="AD19" s="1" t="e">
        <f>IFERROR(IF(AE19=0,NA(),AE19),VLOOKUP($A19,[1]!DD_KL,2,FALSE))</f>
        <v>#N/A</v>
      </c>
      <c r="AE19" s="1" t="e">
        <f>IFERROR(IF(AF19=0,NA(),AF19),VLOOKUP($A19,[1]!DD_NO,2,FALSE))</f>
        <v>#N/A</v>
      </c>
      <c r="AF19" s="1" t="e">
        <f>IFERROR(IF(AG19=0,NA(),AG19),VLOOKUP($A19,[1]!DD_QR,2,FALSE))</f>
        <v>#N/A</v>
      </c>
      <c r="AG19" s="1" t="e">
        <f>IFERROR(IF(AH19=0,NA(),AH19),VLOOKUP($A19,[1]!DD_TU,2,FALSE))</f>
        <v>#N/A</v>
      </c>
      <c r="AH19" s="1" t="e">
        <f>IFERROR(IF(AI19=0,NA(),AI19),VLOOKUP($A19,[1]!DD_WX,2,FALSE))</f>
        <v>#N/A</v>
      </c>
      <c r="AI19" s="1" t="e">
        <f>IFERROR(IF(AJ19=0,NA(),AJ19),VLOOKUP($A19,[1]!FD_BC,2,FALSE))</f>
        <v>#N/A</v>
      </c>
      <c r="AJ19" s="1" t="e">
        <f>IFERROR(IF(AK19=0,NA(),AK19),VLOOKUP($A19,[1]!FD_EF,2,FALSE))</f>
        <v>#N/A</v>
      </c>
      <c r="AK19" s="1" t="e">
        <f>IFERROR(IF(AL19=0,NA(),AL19),VLOOKUP($A19,[1]!FD_HI,2,FALSE))</f>
        <v>#N/A</v>
      </c>
      <c r="AL19" s="1" t="e">
        <f>IFERROR(IF(AM19=0,NA(),AM19),VLOOKUP($A19,[1]!FD_KL,2,FALSE))</f>
        <v>#N/A</v>
      </c>
      <c r="AM19" s="1" t="e">
        <f>IFERROR(IF(AN19=0,NA(),AN19),VLOOKUP($A19,[1]!FD_NO,2,FALSE))</f>
        <v>#N/A</v>
      </c>
      <c r="AN19" s="1" t="e">
        <f>IFERROR(IF(AO19=0,NA(),AO19),VLOOKUP($A19,[1]!FD_QR,2,FALSE))</f>
        <v>#N/A</v>
      </c>
      <c r="AO19" s="1" t="e">
        <f>IFERROR(IF(AP19=0,NA(),AP19),VLOOKUP($A19,[1]!FD_TU,2,FALSE))</f>
        <v>#N/A</v>
      </c>
      <c r="AP19" s="1" t="e">
        <f>IFERROR(IF(AQ19=0,NA(),AQ19),VLOOKUP($A19,[1]!FD_WX,2,FALSE))</f>
        <v>#N/A</v>
      </c>
      <c r="AQ19" s="1" t="e">
        <f>IFERROR(IF(AR19=0,NA(),AR19),VLOOKUP($A19,[1]!DDCB_TU,2,FALSE))</f>
        <v>#N/A</v>
      </c>
      <c r="AR19" s="1" t="e">
        <f>VLOOKUP($A19,[1]!FDCB_TU,2,FALSE)</f>
        <v>#N/A</v>
      </c>
    </row>
    <row r="20" spans="1:44">
      <c r="A20" s="4" t="s">
        <v>8</v>
      </c>
      <c r="C20">
        <f>IFERROR(IFERROR(D20,VLOOKUP($A20,[1]!MAIN_BC,2,FALSE)),)</f>
        <v>4</v>
      </c>
      <c r="D20" s="1">
        <f>IFERROR(IF(E20=0,NA(),E20),VLOOKUP($A20,[1]!MAIN_EF,2,FALSE))</f>
        <v>4</v>
      </c>
      <c r="E20" s="1">
        <f>IFERROR(IF(F20=0,NA(),F20),VLOOKUP($A20,[1]!MAIN_HI,2,FALSE))</f>
        <v>4</v>
      </c>
      <c r="F20" s="1">
        <f>IFERROR(IF(G20=0,NA(),G20),VLOOKUP($A20,[1]!MAIN_KL,2,FALSE))</f>
        <v>4</v>
      </c>
      <c r="G20" s="1" t="e">
        <f>IFERROR(IF(H20=0,NA(),H20),VLOOKUP($A20,[1]!MAIN_NO,2,FALSE))</f>
        <v>#N/A</v>
      </c>
      <c r="H20" s="1" t="e">
        <f>IFERROR(IF(I20=0,NA(),I20),VLOOKUP($A20,[1]!MAIN_QR,2,FALSE))</f>
        <v>#N/A</v>
      </c>
      <c r="I20" s="1" t="e">
        <f>IFERROR(IF(J20=0,NA(),J20),VLOOKUP($A20,[1]!MAIN_TU,2,FALSE))</f>
        <v>#N/A</v>
      </c>
      <c r="J20" s="1" t="e">
        <f>IFERROR(IF(K20=0,NA(),K20),VLOOKUP($A20,[1]!MAIN_WX,2,FALSE))</f>
        <v>#N/A</v>
      </c>
      <c r="K20" s="1" t="e">
        <f>IFERROR(IF(L20=0,NA(),L20),VLOOKUP($A20,[1]!ED_BC,2,FALSE))</f>
        <v>#N/A</v>
      </c>
      <c r="L20" s="1" t="e">
        <f>IFERROR(IF(M20=0,NA(),M20),VLOOKUP($A20,[1]!ED_EF,2,FALSE))</f>
        <v>#N/A</v>
      </c>
      <c r="M20" s="1" t="e">
        <f>IFERROR(IF(N20=0,NA(),N20),VLOOKUP($A20,[1]!ED_HI,2,FALSE))</f>
        <v>#N/A</v>
      </c>
      <c r="N20" s="1" t="e">
        <f>IFERROR(IF(O20=0,NA(),O20),VLOOKUP($A20,[1]!ED_KL,2,FALSE))</f>
        <v>#N/A</v>
      </c>
      <c r="O20" s="1" t="e">
        <f>IFERROR(IF(P20=0,NA(),P20),VLOOKUP($A20,[1]!ED_NO,2,FALSE))</f>
        <v>#N/A</v>
      </c>
      <c r="P20" s="1" t="e">
        <f>IFERROR(IF(Q20=0,NA(),Q20),VLOOKUP($A20,[1]!ED_QR,2,FALSE))</f>
        <v>#N/A</v>
      </c>
      <c r="Q20" s="1" t="e">
        <f>IFERROR(IF(R20=0,NA(),R20),VLOOKUP($A20,[1]!ED_TU,2,FALSE))</f>
        <v>#N/A</v>
      </c>
      <c r="R20" s="1" t="e">
        <f>IFERROR(IF(S20=0,NA(),S20),VLOOKUP($A20,[1]!ED_WX,2,FALSE))</f>
        <v>#N/A</v>
      </c>
      <c r="S20" s="1" t="e">
        <f>IFERROR(IF(T20=0,NA(),T20),VLOOKUP($A20,[1]!CB_BC,2,FALSE))</f>
        <v>#N/A</v>
      </c>
      <c r="T20" s="1" t="e">
        <f>IFERROR(IF(U20=0,NA(),U20),VLOOKUP($A20,[1]!CB_EF,2,FALSE))</f>
        <v>#N/A</v>
      </c>
      <c r="U20" s="1" t="e">
        <f>IFERROR(IF(V20=0,NA(),V20),VLOOKUP($A20,[1]!CB_HI,2,FALSE))</f>
        <v>#N/A</v>
      </c>
      <c r="V20" s="1" t="e">
        <f>IFERROR(IF(W20=0,NA(),W20),VLOOKUP($A20,[1]!CB_KL,2,FALSE))</f>
        <v>#N/A</v>
      </c>
      <c r="W20" s="1" t="e">
        <f>IFERROR(IF(X20=0,NA(),X20),VLOOKUP($A20,[1]!CB_NO,2,FALSE))</f>
        <v>#N/A</v>
      </c>
      <c r="X20" s="1" t="e">
        <f>IFERROR(IF(Y20=0,NA(),Y20),VLOOKUP($A20,[1]!CB_QR,2,FALSE))</f>
        <v>#N/A</v>
      </c>
      <c r="Y20" s="1" t="e">
        <f>IFERROR(IF(Z20=0,NA(),Z20),VLOOKUP($A20,[1]!CB_TU,2,FALSE))</f>
        <v>#N/A</v>
      </c>
      <c r="Z20" s="1" t="e">
        <f>IFERROR(IF(AA20=0,NA(),AA20),VLOOKUP($A20,[1]!CB_WX,2,FALSE))</f>
        <v>#N/A</v>
      </c>
      <c r="AA20" s="1" t="e">
        <f>IFERROR(IF(AB20=0,NA(),AB20),VLOOKUP($A20,[1]!DD_BC,2,FALSE))</f>
        <v>#N/A</v>
      </c>
      <c r="AB20" s="1" t="e">
        <f>IFERROR(IF(AC20=0,NA(),AC20),VLOOKUP($A20,[1]!DD_EF,2,FALSE))</f>
        <v>#N/A</v>
      </c>
      <c r="AC20" s="1" t="e">
        <f>IFERROR(IF(AD20=0,NA(),AD20),VLOOKUP($A20,[1]!DD_HI,2,FALSE))</f>
        <v>#N/A</v>
      </c>
      <c r="AD20" s="1" t="e">
        <f>IFERROR(IF(AE20=0,NA(),AE20),VLOOKUP($A20,[1]!DD_KL,2,FALSE))</f>
        <v>#N/A</v>
      </c>
      <c r="AE20" s="1" t="e">
        <f>IFERROR(IF(AF20=0,NA(),AF20),VLOOKUP($A20,[1]!DD_NO,2,FALSE))</f>
        <v>#N/A</v>
      </c>
      <c r="AF20" s="1" t="e">
        <f>IFERROR(IF(AG20=0,NA(),AG20),VLOOKUP($A20,[1]!DD_QR,2,FALSE))</f>
        <v>#N/A</v>
      </c>
      <c r="AG20" s="1" t="e">
        <f>IFERROR(IF(AH20=0,NA(),AH20),VLOOKUP($A20,[1]!DD_TU,2,FALSE))</f>
        <v>#N/A</v>
      </c>
      <c r="AH20" s="1" t="e">
        <f>IFERROR(IF(AI20=0,NA(),AI20),VLOOKUP($A20,[1]!DD_WX,2,FALSE))</f>
        <v>#N/A</v>
      </c>
      <c r="AI20" s="1" t="e">
        <f>IFERROR(IF(AJ20=0,NA(),AJ20),VLOOKUP($A20,[1]!FD_BC,2,FALSE))</f>
        <v>#N/A</v>
      </c>
      <c r="AJ20" s="1" t="e">
        <f>IFERROR(IF(AK20=0,NA(),AK20),VLOOKUP($A20,[1]!FD_EF,2,FALSE))</f>
        <v>#N/A</v>
      </c>
      <c r="AK20" s="1" t="e">
        <f>IFERROR(IF(AL20=0,NA(),AL20),VLOOKUP($A20,[1]!FD_HI,2,FALSE))</f>
        <v>#N/A</v>
      </c>
      <c r="AL20" s="1" t="e">
        <f>IFERROR(IF(AM20=0,NA(),AM20),VLOOKUP($A20,[1]!FD_KL,2,FALSE))</f>
        <v>#N/A</v>
      </c>
      <c r="AM20" s="1" t="e">
        <f>IFERROR(IF(AN20=0,NA(),AN20),VLOOKUP($A20,[1]!FD_NO,2,FALSE))</f>
        <v>#N/A</v>
      </c>
      <c r="AN20" s="1" t="e">
        <f>IFERROR(IF(AO20=0,NA(),AO20),VLOOKUP($A20,[1]!FD_QR,2,FALSE))</f>
        <v>#N/A</v>
      </c>
      <c r="AO20" s="1" t="e">
        <f>IFERROR(IF(AP20=0,NA(),AP20),VLOOKUP($A20,[1]!FD_TU,2,FALSE))</f>
        <v>#N/A</v>
      </c>
      <c r="AP20" s="1" t="e">
        <f>IFERROR(IF(AQ20=0,NA(),AQ20),VLOOKUP($A20,[1]!FD_WX,2,FALSE))</f>
        <v>#N/A</v>
      </c>
      <c r="AQ20" s="1" t="e">
        <f>IFERROR(IF(AR20=0,NA(),AR20),VLOOKUP($A20,[1]!DDCB_TU,2,FALSE))</f>
        <v>#N/A</v>
      </c>
      <c r="AR20" s="1" t="e">
        <f>VLOOKUP($A20,[1]!FDCB_TU,2,FALSE)</f>
        <v>#N/A</v>
      </c>
    </row>
    <row r="21" spans="1:44">
      <c r="A21" s="4" t="s">
        <v>9</v>
      </c>
      <c r="B21" s="2"/>
      <c r="C21">
        <f>IFERROR(IFERROR(D21,VLOOKUP($A21,[1]!MAIN_BC,2,FALSE)),)</f>
        <v>7</v>
      </c>
      <c r="D21" s="1">
        <f>IFERROR(IF(E21=0,NA(),E21),VLOOKUP($A21,[1]!MAIN_EF,2,FALSE))</f>
        <v>7</v>
      </c>
      <c r="E21" s="1">
        <f>IFERROR(IF(F21=0,NA(),F21),VLOOKUP($A21,[1]!MAIN_HI,2,FALSE))</f>
        <v>7</v>
      </c>
      <c r="F21" s="1">
        <f>IFERROR(IF(G21=0,NA(),G21),VLOOKUP($A21,[1]!MAIN_KL,2,FALSE))</f>
        <v>7</v>
      </c>
      <c r="G21" s="1">
        <f>IFERROR(IF(H21=0,NA(),H21),VLOOKUP($A21,[1]!MAIN_NO,2,FALSE))</f>
        <v>7</v>
      </c>
      <c r="H21" s="1">
        <f>IFERROR(IF(I21=0,NA(),I21),VLOOKUP($A21,[1]!MAIN_QR,2,FALSE))</f>
        <v>7</v>
      </c>
      <c r="I21" s="1">
        <f>IFERROR(IF(J21=0,NA(),J21),VLOOKUP($A21,[1]!MAIN_TU,2,FALSE))</f>
        <v>7</v>
      </c>
      <c r="J21" s="1" t="e">
        <f>IFERROR(IF(K21=0,NA(),K21),VLOOKUP($A21,[1]!MAIN_WX,2,FALSE))</f>
        <v>#N/A</v>
      </c>
      <c r="K21" s="1" t="e">
        <f>IFERROR(IF(L21=0,NA(),L21),VLOOKUP($A21,[1]!ED_BC,2,FALSE))</f>
        <v>#N/A</v>
      </c>
      <c r="L21" s="1" t="e">
        <f>IFERROR(IF(M21=0,NA(),M21),VLOOKUP($A21,[1]!ED_EF,2,FALSE))</f>
        <v>#N/A</v>
      </c>
      <c r="M21" s="1" t="e">
        <f>IFERROR(IF(N21=0,NA(),N21),VLOOKUP($A21,[1]!ED_HI,2,FALSE))</f>
        <v>#N/A</v>
      </c>
      <c r="N21" s="1" t="e">
        <f>IFERROR(IF(O21=0,NA(),O21),VLOOKUP($A21,[1]!ED_KL,2,FALSE))</f>
        <v>#N/A</v>
      </c>
      <c r="O21" s="1" t="e">
        <f>IFERROR(IF(P21=0,NA(),P21),VLOOKUP($A21,[1]!ED_NO,2,FALSE))</f>
        <v>#N/A</v>
      </c>
      <c r="P21" s="1" t="e">
        <f>IFERROR(IF(Q21=0,NA(),Q21),VLOOKUP($A21,[1]!ED_QR,2,FALSE))</f>
        <v>#N/A</v>
      </c>
      <c r="Q21" s="1" t="e">
        <f>IFERROR(IF(R21=0,NA(),R21),VLOOKUP($A21,[1]!ED_TU,2,FALSE))</f>
        <v>#N/A</v>
      </c>
      <c r="R21" s="1" t="e">
        <f>IFERROR(IF(S21=0,NA(),S21),VLOOKUP($A21,[1]!ED_WX,2,FALSE))</f>
        <v>#N/A</v>
      </c>
      <c r="S21" s="1" t="e">
        <f>IFERROR(IF(T21=0,NA(),T21),VLOOKUP($A21,[1]!CB_BC,2,FALSE))</f>
        <v>#N/A</v>
      </c>
      <c r="T21" s="1" t="e">
        <f>IFERROR(IF(U21=0,NA(),U21),VLOOKUP($A21,[1]!CB_EF,2,FALSE))</f>
        <v>#N/A</v>
      </c>
      <c r="U21" s="1" t="e">
        <f>IFERROR(IF(V21=0,NA(),V21),VLOOKUP($A21,[1]!CB_HI,2,FALSE))</f>
        <v>#N/A</v>
      </c>
      <c r="V21" s="1" t="e">
        <f>IFERROR(IF(W21=0,NA(),W21),VLOOKUP($A21,[1]!CB_KL,2,FALSE))</f>
        <v>#N/A</v>
      </c>
      <c r="W21" s="1" t="e">
        <f>IFERROR(IF(X21=0,NA(),X21),VLOOKUP($A21,[1]!CB_NO,2,FALSE))</f>
        <v>#N/A</v>
      </c>
      <c r="X21" s="1" t="e">
        <f>IFERROR(IF(Y21=0,NA(),Y21),VLOOKUP($A21,[1]!CB_QR,2,FALSE))</f>
        <v>#N/A</v>
      </c>
      <c r="Y21" s="1" t="e">
        <f>IFERROR(IF(Z21=0,NA(),Z21),VLOOKUP($A21,[1]!CB_TU,2,FALSE))</f>
        <v>#N/A</v>
      </c>
      <c r="Z21" s="1" t="e">
        <f>IFERROR(IF(AA21=0,NA(),AA21),VLOOKUP($A21,[1]!CB_WX,2,FALSE))</f>
        <v>#N/A</v>
      </c>
      <c r="AA21" s="1" t="e">
        <f>IFERROR(IF(AB21=0,NA(),AB21),VLOOKUP($A21,[1]!DD_BC,2,FALSE))</f>
        <v>#N/A</v>
      </c>
      <c r="AB21" s="1" t="e">
        <f>IFERROR(IF(AC21=0,NA(),AC21),VLOOKUP($A21,[1]!DD_EF,2,FALSE))</f>
        <v>#N/A</v>
      </c>
      <c r="AC21" s="1" t="e">
        <f>IFERROR(IF(AD21=0,NA(),AD21),VLOOKUP($A21,[1]!DD_HI,2,FALSE))</f>
        <v>#N/A</v>
      </c>
      <c r="AD21" s="1" t="e">
        <f>IFERROR(IF(AE21=0,NA(),AE21),VLOOKUP($A21,[1]!DD_KL,2,FALSE))</f>
        <v>#N/A</v>
      </c>
      <c r="AE21" s="1" t="e">
        <f>IFERROR(IF(AF21=0,NA(),AF21),VLOOKUP($A21,[1]!DD_NO,2,FALSE))</f>
        <v>#N/A</v>
      </c>
      <c r="AF21" s="1" t="e">
        <f>IFERROR(IF(AG21=0,NA(),AG21),VLOOKUP($A21,[1]!DD_QR,2,FALSE))</f>
        <v>#N/A</v>
      </c>
      <c r="AG21" s="1" t="e">
        <f>IFERROR(IF(AH21=0,NA(),AH21),VLOOKUP($A21,[1]!DD_TU,2,FALSE))</f>
        <v>#N/A</v>
      </c>
      <c r="AH21" s="1" t="e">
        <f>IFERROR(IF(AI21=0,NA(),AI21),VLOOKUP($A21,[1]!DD_WX,2,FALSE))</f>
        <v>#N/A</v>
      </c>
      <c r="AI21" s="1" t="e">
        <f>IFERROR(IF(AJ21=0,NA(),AJ21),VLOOKUP($A21,[1]!FD_BC,2,FALSE))</f>
        <v>#N/A</v>
      </c>
      <c r="AJ21" s="1" t="e">
        <f>IFERROR(IF(AK21=0,NA(),AK21),VLOOKUP($A21,[1]!FD_EF,2,FALSE))</f>
        <v>#N/A</v>
      </c>
      <c r="AK21" s="1" t="e">
        <f>IFERROR(IF(AL21=0,NA(),AL21),VLOOKUP($A21,[1]!FD_HI,2,FALSE))</f>
        <v>#N/A</v>
      </c>
      <c r="AL21" s="1" t="e">
        <f>IFERROR(IF(AM21=0,NA(),AM21),VLOOKUP($A21,[1]!FD_KL,2,FALSE))</f>
        <v>#N/A</v>
      </c>
      <c r="AM21" s="1" t="e">
        <f>IFERROR(IF(AN21=0,NA(),AN21),VLOOKUP($A21,[1]!FD_NO,2,FALSE))</f>
        <v>#N/A</v>
      </c>
      <c r="AN21" s="1" t="e">
        <f>IFERROR(IF(AO21=0,NA(),AO21),VLOOKUP($A21,[1]!FD_QR,2,FALSE))</f>
        <v>#N/A</v>
      </c>
      <c r="AO21" s="1" t="e">
        <f>IFERROR(IF(AP21=0,NA(),AP21),VLOOKUP($A21,[1]!FD_TU,2,FALSE))</f>
        <v>#N/A</v>
      </c>
      <c r="AP21" s="1" t="e">
        <f>IFERROR(IF(AQ21=0,NA(),AQ21),VLOOKUP($A21,[1]!FD_WX,2,FALSE))</f>
        <v>#N/A</v>
      </c>
      <c r="AQ21" s="1" t="e">
        <f>IFERROR(IF(AR21=0,NA(),AR21),VLOOKUP($A21,[1]!DDCB_TU,2,FALSE))</f>
        <v>#N/A</v>
      </c>
      <c r="AR21" s="1" t="e">
        <f>VLOOKUP($A21,[1]!FDCB_TU,2,FALSE)</f>
        <v>#N/A</v>
      </c>
    </row>
    <row r="22" spans="1:44">
      <c r="A22" s="4" t="s">
        <v>10</v>
      </c>
      <c r="B22" s="2"/>
      <c r="C22">
        <f>IFERROR(IFERROR(D22,VLOOKUP($A22,[1]!MAIN_BC,2,FALSE)),)</f>
        <v>7</v>
      </c>
      <c r="D22" s="1">
        <f>IFERROR(IF(E22=0,NA(),E22),VLOOKUP($A22,[1]!MAIN_EF,2,FALSE))</f>
        <v>7</v>
      </c>
      <c r="E22" s="1">
        <f>IFERROR(IF(F22=0,NA(),F22),VLOOKUP($A22,[1]!MAIN_HI,2,FALSE))</f>
        <v>7</v>
      </c>
      <c r="F22" s="1">
        <f>IFERROR(IF(G22=0,NA(),G22),VLOOKUP($A22,[1]!MAIN_KL,2,FALSE))</f>
        <v>7</v>
      </c>
      <c r="G22" s="1">
        <f>IFERROR(IF(H22=0,NA(),H22),VLOOKUP($A22,[1]!MAIN_NO,2,FALSE))</f>
        <v>7</v>
      </c>
      <c r="H22" s="1">
        <f>IFERROR(IF(I22=0,NA(),I22),VLOOKUP($A22,[1]!MAIN_QR,2,FALSE))</f>
        <v>7</v>
      </c>
      <c r="I22" s="1">
        <f>IFERROR(IF(J22=0,NA(),J22),VLOOKUP($A22,[1]!MAIN_TU,2,FALSE))</f>
        <v>7</v>
      </c>
      <c r="J22" s="1" t="e">
        <f>IFERROR(IF(K22=0,NA(),K22),VLOOKUP($A22,[1]!MAIN_WX,2,FALSE))</f>
        <v>#N/A</v>
      </c>
      <c r="K22" s="1" t="e">
        <f>IFERROR(IF(L22=0,NA(),L22),VLOOKUP($A22,[1]!ED_BC,2,FALSE))</f>
        <v>#N/A</v>
      </c>
      <c r="L22" s="1" t="e">
        <f>IFERROR(IF(M22=0,NA(),M22),VLOOKUP($A22,[1]!ED_EF,2,FALSE))</f>
        <v>#N/A</v>
      </c>
      <c r="M22" s="1" t="e">
        <f>IFERROR(IF(N22=0,NA(),N22),VLOOKUP($A22,[1]!ED_HI,2,FALSE))</f>
        <v>#N/A</v>
      </c>
      <c r="N22" s="1" t="e">
        <f>IFERROR(IF(O22=0,NA(),O22),VLOOKUP($A22,[1]!ED_KL,2,FALSE))</f>
        <v>#N/A</v>
      </c>
      <c r="O22" s="1" t="e">
        <f>IFERROR(IF(P22=0,NA(),P22),VLOOKUP($A22,[1]!ED_NO,2,FALSE))</f>
        <v>#N/A</v>
      </c>
      <c r="P22" s="1" t="e">
        <f>IFERROR(IF(Q22=0,NA(),Q22),VLOOKUP($A22,[1]!ED_QR,2,FALSE))</f>
        <v>#N/A</v>
      </c>
      <c r="Q22" s="1" t="e">
        <f>IFERROR(IF(R22=0,NA(),R22),VLOOKUP($A22,[1]!ED_TU,2,FALSE))</f>
        <v>#N/A</v>
      </c>
      <c r="R22" s="1" t="e">
        <f>IFERROR(IF(S22=0,NA(),S22),VLOOKUP($A22,[1]!ED_WX,2,FALSE))</f>
        <v>#N/A</v>
      </c>
      <c r="S22" s="1" t="e">
        <f>IFERROR(IF(T22=0,NA(),T22),VLOOKUP($A22,[1]!CB_BC,2,FALSE))</f>
        <v>#N/A</v>
      </c>
      <c r="T22" s="1" t="e">
        <f>IFERROR(IF(U22=0,NA(),U22),VLOOKUP($A22,[1]!CB_EF,2,FALSE))</f>
        <v>#N/A</v>
      </c>
      <c r="U22" s="1" t="e">
        <f>IFERROR(IF(V22=0,NA(),V22),VLOOKUP($A22,[1]!CB_HI,2,FALSE))</f>
        <v>#N/A</v>
      </c>
      <c r="V22" s="1" t="e">
        <f>IFERROR(IF(W22=0,NA(),W22),VLOOKUP($A22,[1]!CB_KL,2,FALSE))</f>
        <v>#N/A</v>
      </c>
      <c r="W22" s="1" t="e">
        <f>IFERROR(IF(X22=0,NA(),X22),VLOOKUP($A22,[1]!CB_NO,2,FALSE))</f>
        <v>#N/A</v>
      </c>
      <c r="X22" s="1" t="e">
        <f>IFERROR(IF(Y22=0,NA(),Y22),VLOOKUP($A22,[1]!CB_QR,2,FALSE))</f>
        <v>#N/A</v>
      </c>
      <c r="Y22" s="1" t="e">
        <f>IFERROR(IF(Z22=0,NA(),Z22),VLOOKUP($A22,[1]!CB_TU,2,FALSE))</f>
        <v>#N/A</v>
      </c>
      <c r="Z22" s="1" t="e">
        <f>IFERROR(IF(AA22=0,NA(),AA22),VLOOKUP($A22,[1]!CB_WX,2,FALSE))</f>
        <v>#N/A</v>
      </c>
      <c r="AA22" s="1" t="e">
        <f>IFERROR(IF(AB22=0,NA(),AB22),VLOOKUP($A22,[1]!DD_BC,2,FALSE))</f>
        <v>#N/A</v>
      </c>
      <c r="AB22" s="1" t="e">
        <f>IFERROR(IF(AC22=0,NA(),AC22),VLOOKUP($A22,[1]!DD_EF,2,FALSE))</f>
        <v>#N/A</v>
      </c>
      <c r="AC22" s="1" t="e">
        <f>IFERROR(IF(AD22=0,NA(),AD22),VLOOKUP($A22,[1]!DD_HI,2,FALSE))</f>
        <v>#N/A</v>
      </c>
      <c r="AD22" s="1" t="e">
        <f>IFERROR(IF(AE22=0,NA(),AE22),VLOOKUP($A22,[1]!DD_KL,2,FALSE))</f>
        <v>#N/A</v>
      </c>
      <c r="AE22" s="1" t="e">
        <f>IFERROR(IF(AF22=0,NA(),AF22),VLOOKUP($A22,[1]!DD_NO,2,FALSE))</f>
        <v>#N/A</v>
      </c>
      <c r="AF22" s="1" t="e">
        <f>IFERROR(IF(AG22=0,NA(),AG22),VLOOKUP($A22,[1]!DD_QR,2,FALSE))</f>
        <v>#N/A</v>
      </c>
      <c r="AG22" s="1" t="e">
        <f>IFERROR(IF(AH22=0,NA(),AH22),VLOOKUP($A22,[1]!DD_TU,2,FALSE))</f>
        <v>#N/A</v>
      </c>
      <c r="AH22" s="1" t="e">
        <f>IFERROR(IF(AI22=0,NA(),AI22),VLOOKUP($A22,[1]!DD_WX,2,FALSE))</f>
        <v>#N/A</v>
      </c>
      <c r="AI22" s="1" t="e">
        <f>IFERROR(IF(AJ22=0,NA(),AJ22),VLOOKUP($A22,[1]!FD_BC,2,FALSE))</f>
        <v>#N/A</v>
      </c>
      <c r="AJ22" s="1" t="e">
        <f>IFERROR(IF(AK22=0,NA(),AK22),VLOOKUP($A22,[1]!FD_EF,2,FALSE))</f>
        <v>#N/A</v>
      </c>
      <c r="AK22" s="1" t="e">
        <f>IFERROR(IF(AL22=0,NA(),AL22),VLOOKUP($A22,[1]!FD_HI,2,FALSE))</f>
        <v>#N/A</v>
      </c>
      <c r="AL22" s="1" t="e">
        <f>IFERROR(IF(AM22=0,NA(),AM22),VLOOKUP($A22,[1]!FD_KL,2,FALSE))</f>
        <v>#N/A</v>
      </c>
      <c r="AM22" s="1" t="e">
        <f>IFERROR(IF(AN22=0,NA(),AN22),VLOOKUP($A22,[1]!FD_NO,2,FALSE))</f>
        <v>#N/A</v>
      </c>
      <c r="AN22" s="1" t="e">
        <f>IFERROR(IF(AO22=0,NA(),AO22),VLOOKUP($A22,[1]!FD_QR,2,FALSE))</f>
        <v>#N/A</v>
      </c>
      <c r="AO22" s="1" t="e">
        <f>IFERROR(IF(AP22=0,NA(),AP22),VLOOKUP($A22,[1]!FD_TU,2,FALSE))</f>
        <v>#N/A</v>
      </c>
      <c r="AP22" s="1" t="e">
        <f>IFERROR(IF(AQ22=0,NA(),AQ22),VLOOKUP($A22,[1]!FD_WX,2,FALSE))</f>
        <v>#N/A</v>
      </c>
      <c r="AQ22" s="1" t="e">
        <f>IFERROR(IF(AR22=0,NA(),AR22),VLOOKUP($A22,[1]!DDCB_TU,2,FALSE))</f>
        <v>#N/A</v>
      </c>
      <c r="AR22" s="1" t="e">
        <f>VLOOKUP($A22,[1]!FDCB_TU,2,FALSE)</f>
        <v>#N/A</v>
      </c>
    </row>
    <row r="23" spans="1:44">
      <c r="A23" s="4" t="s">
        <v>11</v>
      </c>
      <c r="B23" s="2"/>
      <c r="C23">
        <f>IFERROR(IFERROR(D23,VLOOKUP($A23,[1]!MAIN_BC,2,FALSE)),)</f>
        <v>4</v>
      </c>
      <c r="D23" s="1">
        <f>IFERROR(IF(E23=0,NA(),E23),VLOOKUP($A23,[1]!MAIN_EF,2,FALSE))</f>
        <v>4</v>
      </c>
      <c r="E23" s="1">
        <f>IFERROR(IF(F23=0,NA(),F23),VLOOKUP($A23,[1]!MAIN_HI,2,FALSE))</f>
        <v>4</v>
      </c>
      <c r="F23" s="1">
        <f>IFERROR(IF(G23=0,NA(),G23),VLOOKUP($A23,[1]!MAIN_KL,2,FALSE))</f>
        <v>4</v>
      </c>
      <c r="G23" s="1">
        <f>IFERROR(IF(H23=0,NA(),H23),VLOOKUP($A23,[1]!MAIN_NO,2,FALSE))</f>
        <v>4</v>
      </c>
      <c r="H23" s="1">
        <f>IFERROR(IF(I23=0,NA(),I23),VLOOKUP($A23,[1]!MAIN_QR,2,FALSE))</f>
        <v>4</v>
      </c>
      <c r="I23" s="1">
        <f>IFERROR(IF(J23=0,NA(),J23),VLOOKUP($A23,[1]!MAIN_TU,2,FALSE))</f>
        <v>4</v>
      </c>
      <c r="J23" s="1">
        <f>IFERROR(IF(K23=0,NA(),K23),VLOOKUP($A23,[1]!MAIN_WX,2,FALSE))</f>
        <v>4</v>
      </c>
      <c r="K23" s="1" t="e">
        <f>IFERROR(IF(L23=0,NA(),L23),VLOOKUP($A23,[1]!ED_BC,2,FALSE))</f>
        <v>#N/A</v>
      </c>
      <c r="L23" s="1" t="e">
        <f>IFERROR(IF(M23=0,NA(),M23),VLOOKUP($A23,[1]!ED_EF,2,FALSE))</f>
        <v>#N/A</v>
      </c>
      <c r="M23" s="1" t="e">
        <f>IFERROR(IF(N23=0,NA(),N23),VLOOKUP($A23,[1]!ED_HI,2,FALSE))</f>
        <v>#N/A</v>
      </c>
      <c r="N23" s="1" t="e">
        <f>IFERROR(IF(O23=0,NA(),O23),VLOOKUP($A23,[1]!ED_KL,2,FALSE))</f>
        <v>#N/A</v>
      </c>
      <c r="O23" s="1" t="e">
        <f>IFERROR(IF(P23=0,NA(),P23),VLOOKUP($A23,[1]!ED_NO,2,FALSE))</f>
        <v>#N/A</v>
      </c>
      <c r="P23" s="1" t="e">
        <f>IFERROR(IF(Q23=0,NA(),Q23),VLOOKUP($A23,[1]!ED_QR,2,FALSE))</f>
        <v>#N/A</v>
      </c>
      <c r="Q23" s="1" t="e">
        <f>IFERROR(IF(R23=0,NA(),R23),VLOOKUP($A23,[1]!ED_TU,2,FALSE))</f>
        <v>#N/A</v>
      </c>
      <c r="R23" s="1" t="e">
        <f>IFERROR(IF(S23=0,NA(),S23),VLOOKUP($A23,[1]!ED_WX,2,FALSE))</f>
        <v>#N/A</v>
      </c>
      <c r="S23" s="1" t="e">
        <f>IFERROR(IF(T23=0,NA(),T23),VLOOKUP($A23,[1]!CB_BC,2,FALSE))</f>
        <v>#N/A</v>
      </c>
      <c r="T23" s="1" t="e">
        <f>IFERROR(IF(U23=0,NA(),U23),VLOOKUP($A23,[1]!CB_EF,2,FALSE))</f>
        <v>#N/A</v>
      </c>
      <c r="U23" s="1" t="e">
        <f>IFERROR(IF(V23=0,NA(),V23),VLOOKUP($A23,[1]!CB_HI,2,FALSE))</f>
        <v>#N/A</v>
      </c>
      <c r="V23" s="1" t="e">
        <f>IFERROR(IF(W23=0,NA(),W23),VLOOKUP($A23,[1]!CB_KL,2,FALSE))</f>
        <v>#N/A</v>
      </c>
      <c r="W23" s="1" t="e">
        <f>IFERROR(IF(X23=0,NA(),X23),VLOOKUP($A23,[1]!CB_NO,2,FALSE))</f>
        <v>#N/A</v>
      </c>
      <c r="X23" s="1" t="e">
        <f>IFERROR(IF(Y23=0,NA(),Y23),VLOOKUP($A23,[1]!CB_QR,2,FALSE))</f>
        <v>#N/A</v>
      </c>
      <c r="Y23" s="1" t="e">
        <f>IFERROR(IF(Z23=0,NA(),Z23),VLOOKUP($A23,[1]!CB_TU,2,FALSE))</f>
        <v>#N/A</v>
      </c>
      <c r="Z23" s="1" t="e">
        <f>IFERROR(IF(AA23=0,NA(),AA23),VLOOKUP($A23,[1]!CB_WX,2,FALSE))</f>
        <v>#N/A</v>
      </c>
      <c r="AA23" s="1" t="e">
        <f>IFERROR(IF(AB23=0,NA(),AB23),VLOOKUP($A23,[1]!DD_BC,2,FALSE))</f>
        <v>#N/A</v>
      </c>
      <c r="AB23" s="1" t="e">
        <f>IFERROR(IF(AC23=0,NA(),AC23),VLOOKUP($A23,[1]!DD_EF,2,FALSE))</f>
        <v>#N/A</v>
      </c>
      <c r="AC23" s="1" t="e">
        <f>IFERROR(IF(AD23=0,NA(),AD23),VLOOKUP($A23,[1]!DD_HI,2,FALSE))</f>
        <v>#N/A</v>
      </c>
      <c r="AD23" s="1" t="e">
        <f>IFERROR(IF(AE23=0,NA(),AE23),VLOOKUP($A23,[1]!DD_KL,2,FALSE))</f>
        <v>#N/A</v>
      </c>
      <c r="AE23" s="1" t="e">
        <f>IFERROR(IF(AF23=0,NA(),AF23),VLOOKUP($A23,[1]!DD_NO,2,FALSE))</f>
        <v>#N/A</v>
      </c>
      <c r="AF23" s="1" t="e">
        <f>IFERROR(IF(AG23=0,NA(),AG23),VLOOKUP($A23,[1]!DD_QR,2,FALSE))</f>
        <v>#N/A</v>
      </c>
      <c r="AG23" s="1" t="e">
        <f>IFERROR(IF(AH23=0,NA(),AH23),VLOOKUP($A23,[1]!DD_TU,2,FALSE))</f>
        <v>#N/A</v>
      </c>
      <c r="AH23" s="1" t="e">
        <f>IFERROR(IF(AI23=0,NA(),AI23),VLOOKUP($A23,[1]!DD_WX,2,FALSE))</f>
        <v>#N/A</v>
      </c>
      <c r="AI23" s="1" t="e">
        <f>IFERROR(IF(AJ23=0,NA(),AJ23),VLOOKUP($A23,[1]!FD_BC,2,FALSE))</f>
        <v>#N/A</v>
      </c>
      <c r="AJ23" s="1" t="e">
        <f>IFERROR(IF(AK23=0,NA(),AK23),VLOOKUP($A23,[1]!FD_EF,2,FALSE))</f>
        <v>#N/A</v>
      </c>
      <c r="AK23" s="1" t="e">
        <f>IFERROR(IF(AL23=0,NA(),AL23),VLOOKUP($A23,[1]!FD_HI,2,FALSE))</f>
        <v>#N/A</v>
      </c>
      <c r="AL23" s="1" t="e">
        <f>IFERROR(IF(AM23=0,NA(),AM23),VLOOKUP($A23,[1]!FD_KL,2,FALSE))</f>
        <v>#N/A</v>
      </c>
      <c r="AM23" s="1" t="e">
        <f>IFERROR(IF(AN23=0,NA(),AN23),VLOOKUP($A23,[1]!FD_NO,2,FALSE))</f>
        <v>#N/A</v>
      </c>
      <c r="AN23" s="1" t="e">
        <f>IFERROR(IF(AO23=0,NA(),AO23),VLOOKUP($A23,[1]!FD_QR,2,FALSE))</f>
        <v>#N/A</v>
      </c>
      <c r="AO23" s="1" t="e">
        <f>IFERROR(IF(AP23=0,NA(),AP23),VLOOKUP($A23,[1]!FD_TU,2,FALSE))</f>
        <v>#N/A</v>
      </c>
      <c r="AP23" s="1" t="e">
        <f>IFERROR(IF(AQ23=0,NA(),AQ23),VLOOKUP($A23,[1]!FD_WX,2,FALSE))</f>
        <v>#N/A</v>
      </c>
      <c r="AQ23" s="1" t="e">
        <f>IFERROR(IF(AR23=0,NA(),AR23),VLOOKUP($A23,[1]!DDCB_TU,2,FALSE))</f>
        <v>#N/A</v>
      </c>
      <c r="AR23" s="1" t="e">
        <f>VLOOKUP($A23,[1]!FDCB_TU,2,FALSE)</f>
        <v>#N/A</v>
      </c>
    </row>
    <row r="24" spans="1:44">
      <c r="A24" s="4" t="s">
        <v>12</v>
      </c>
      <c r="B24" s="2"/>
      <c r="C24">
        <f>IFERROR(IFERROR(D24,VLOOKUP($A24,[1]!MAIN_BC,2,FALSE)),)</f>
        <v>4</v>
      </c>
      <c r="D24" s="1" t="e">
        <f>IFERROR(IF(E24=0,NA(),E24),VLOOKUP($A24,[1]!MAIN_EF,2,FALSE))</f>
        <v>#N/A</v>
      </c>
      <c r="E24" s="1" t="e">
        <f>IFERROR(IF(F24=0,NA(),F24),VLOOKUP($A24,[1]!MAIN_HI,2,FALSE))</f>
        <v>#N/A</v>
      </c>
      <c r="F24" s="1" t="e">
        <f>IFERROR(IF(G24=0,NA(),G24),VLOOKUP($A24,[1]!MAIN_KL,2,FALSE))</f>
        <v>#N/A</v>
      </c>
      <c r="G24" s="1" t="e">
        <f>IFERROR(IF(H24=0,NA(),H24),VLOOKUP($A24,[1]!MAIN_NO,2,FALSE))</f>
        <v>#N/A</v>
      </c>
      <c r="H24" s="1" t="e">
        <f>IFERROR(IF(I24=0,NA(),I24),VLOOKUP($A24,[1]!MAIN_QR,2,FALSE))</f>
        <v>#N/A</v>
      </c>
      <c r="I24" s="1" t="e">
        <f>IFERROR(IF(J24=0,NA(),J24),VLOOKUP($A24,[1]!MAIN_TU,2,FALSE))</f>
        <v>#N/A</v>
      </c>
      <c r="J24" s="1" t="e">
        <f>IFERROR(IF(K24=0,NA(),K24),VLOOKUP($A24,[1]!MAIN_WX,2,FALSE))</f>
        <v>#N/A</v>
      </c>
      <c r="K24" s="1" t="e">
        <f>IFERROR(IF(L24=0,NA(),L24),VLOOKUP($A24,[1]!ED_BC,2,FALSE))</f>
        <v>#N/A</v>
      </c>
      <c r="L24" s="1" t="e">
        <f>IFERROR(IF(M24=0,NA(),M24),VLOOKUP($A24,[1]!ED_EF,2,FALSE))</f>
        <v>#N/A</v>
      </c>
      <c r="M24" s="1" t="e">
        <f>IFERROR(IF(N24=0,NA(),N24),VLOOKUP($A24,[1]!ED_HI,2,FALSE))</f>
        <v>#N/A</v>
      </c>
      <c r="N24" s="1" t="e">
        <f>IFERROR(IF(O24=0,NA(),O24),VLOOKUP($A24,[1]!ED_KL,2,FALSE))</f>
        <v>#N/A</v>
      </c>
      <c r="O24" s="1" t="e">
        <f>IFERROR(IF(P24=0,NA(),P24),VLOOKUP($A24,[1]!ED_NO,2,FALSE))</f>
        <v>#N/A</v>
      </c>
      <c r="P24" s="1" t="e">
        <f>IFERROR(IF(Q24=0,NA(),Q24),VLOOKUP($A24,[1]!ED_QR,2,FALSE))</f>
        <v>#N/A</v>
      </c>
      <c r="Q24" s="1" t="e">
        <f>IFERROR(IF(R24=0,NA(),R24),VLOOKUP($A24,[1]!ED_TU,2,FALSE))</f>
        <v>#N/A</v>
      </c>
      <c r="R24" s="1" t="e">
        <f>IFERROR(IF(S24=0,NA(),S24),VLOOKUP($A24,[1]!ED_WX,2,FALSE))</f>
        <v>#N/A</v>
      </c>
      <c r="S24" s="1" t="e">
        <f>IFERROR(IF(T24=0,NA(),T24),VLOOKUP($A24,[1]!CB_BC,2,FALSE))</f>
        <v>#N/A</v>
      </c>
      <c r="T24" s="1" t="e">
        <f>IFERROR(IF(U24=0,NA(),U24),VLOOKUP($A24,[1]!CB_EF,2,FALSE))</f>
        <v>#N/A</v>
      </c>
      <c r="U24" s="1" t="e">
        <f>IFERROR(IF(V24=0,NA(),V24),VLOOKUP($A24,[1]!CB_HI,2,FALSE))</f>
        <v>#N/A</v>
      </c>
      <c r="V24" s="1" t="e">
        <f>IFERROR(IF(W24=0,NA(),W24),VLOOKUP($A24,[1]!CB_KL,2,FALSE))</f>
        <v>#N/A</v>
      </c>
      <c r="W24" s="1" t="e">
        <f>IFERROR(IF(X24=0,NA(),X24),VLOOKUP($A24,[1]!CB_NO,2,FALSE))</f>
        <v>#N/A</v>
      </c>
      <c r="X24" s="1" t="e">
        <f>IFERROR(IF(Y24=0,NA(),Y24),VLOOKUP($A24,[1]!CB_QR,2,FALSE))</f>
        <v>#N/A</v>
      </c>
      <c r="Y24" s="1" t="e">
        <f>IFERROR(IF(Z24=0,NA(),Z24),VLOOKUP($A24,[1]!CB_TU,2,FALSE))</f>
        <v>#N/A</v>
      </c>
      <c r="Z24" s="1" t="e">
        <f>IFERROR(IF(AA24=0,NA(),AA24),VLOOKUP($A24,[1]!CB_WX,2,FALSE))</f>
        <v>#N/A</v>
      </c>
      <c r="AA24" s="1" t="e">
        <f>IFERROR(IF(AB24=0,NA(),AB24),VLOOKUP($A24,[1]!DD_BC,2,FALSE))</f>
        <v>#N/A</v>
      </c>
      <c r="AB24" s="1" t="e">
        <f>IFERROR(IF(AC24=0,NA(),AC24),VLOOKUP($A24,[1]!DD_EF,2,FALSE))</f>
        <v>#N/A</v>
      </c>
      <c r="AC24" s="1" t="e">
        <f>IFERROR(IF(AD24=0,NA(),AD24),VLOOKUP($A24,[1]!DD_HI,2,FALSE))</f>
        <v>#N/A</v>
      </c>
      <c r="AD24" s="1" t="e">
        <f>IFERROR(IF(AE24=0,NA(),AE24),VLOOKUP($A24,[1]!DD_KL,2,FALSE))</f>
        <v>#N/A</v>
      </c>
      <c r="AE24" s="1" t="e">
        <f>IFERROR(IF(AF24=0,NA(),AF24),VLOOKUP($A24,[1]!DD_NO,2,FALSE))</f>
        <v>#N/A</v>
      </c>
      <c r="AF24" s="1" t="e">
        <f>IFERROR(IF(AG24=0,NA(),AG24),VLOOKUP($A24,[1]!DD_QR,2,FALSE))</f>
        <v>#N/A</v>
      </c>
      <c r="AG24" s="1" t="e">
        <f>IFERROR(IF(AH24=0,NA(),AH24),VLOOKUP($A24,[1]!DD_TU,2,FALSE))</f>
        <v>#N/A</v>
      </c>
      <c r="AH24" s="1" t="e">
        <f>IFERROR(IF(AI24=0,NA(),AI24),VLOOKUP($A24,[1]!DD_WX,2,FALSE))</f>
        <v>#N/A</v>
      </c>
      <c r="AI24" s="1" t="e">
        <f>IFERROR(IF(AJ24=0,NA(),AJ24),VLOOKUP($A24,[1]!FD_BC,2,FALSE))</f>
        <v>#N/A</v>
      </c>
      <c r="AJ24" s="1" t="e">
        <f>IFERROR(IF(AK24=0,NA(),AK24),VLOOKUP($A24,[1]!FD_EF,2,FALSE))</f>
        <v>#N/A</v>
      </c>
      <c r="AK24" s="1" t="e">
        <f>IFERROR(IF(AL24=0,NA(),AL24),VLOOKUP($A24,[1]!FD_HI,2,FALSE))</f>
        <v>#N/A</v>
      </c>
      <c r="AL24" s="1" t="e">
        <f>IFERROR(IF(AM24=0,NA(),AM24),VLOOKUP($A24,[1]!FD_KL,2,FALSE))</f>
        <v>#N/A</v>
      </c>
      <c r="AM24" s="1" t="e">
        <f>IFERROR(IF(AN24=0,NA(),AN24),VLOOKUP($A24,[1]!FD_NO,2,FALSE))</f>
        <v>#N/A</v>
      </c>
      <c r="AN24" s="1" t="e">
        <f>IFERROR(IF(AO24=0,NA(),AO24),VLOOKUP($A24,[1]!FD_QR,2,FALSE))</f>
        <v>#N/A</v>
      </c>
      <c r="AO24" s="1" t="e">
        <f>IFERROR(IF(AP24=0,NA(),AP24),VLOOKUP($A24,[1]!FD_TU,2,FALSE))</f>
        <v>#N/A</v>
      </c>
      <c r="AP24" s="1" t="e">
        <f>IFERROR(IF(AQ24=0,NA(),AQ24),VLOOKUP($A24,[1]!FD_WX,2,FALSE))</f>
        <v>#N/A</v>
      </c>
      <c r="AQ24" s="1" t="e">
        <f>IFERROR(IF(AR24=0,NA(),AR24),VLOOKUP($A24,[1]!DDCB_TU,2,FALSE))</f>
        <v>#N/A</v>
      </c>
      <c r="AR24" s="1" t="e">
        <f>VLOOKUP($A24,[1]!FDCB_TU,2,FALSE)</f>
        <v>#N/A</v>
      </c>
    </row>
    <row r="25" spans="1:44">
      <c r="A25" s="3" t="s">
        <v>13</v>
      </c>
      <c r="B25" s="2"/>
      <c r="C25">
        <f>IFERROR(IFERROR(D25,VLOOKUP($A25,[1]!MAIN_BC,2,FALSE)),)</f>
        <v>4</v>
      </c>
      <c r="D25" s="1">
        <f>IFERROR(IF(E25=0,NA(),E25),VLOOKUP($A25,[1]!MAIN_EF,2,FALSE))</f>
        <v>4</v>
      </c>
      <c r="E25" s="1">
        <f>IFERROR(IF(F25=0,NA(),F25),VLOOKUP($A25,[1]!MAIN_HI,2,FALSE))</f>
        <v>4</v>
      </c>
      <c r="F25" s="1" t="e">
        <f>IFERROR(IF(G25=0,NA(),G25),VLOOKUP($A25,[1]!MAIN_KL,2,FALSE))</f>
        <v>#N/A</v>
      </c>
      <c r="G25" s="1" t="e">
        <f>IFERROR(IF(H25=0,NA(),H25),VLOOKUP($A25,[1]!MAIN_NO,2,FALSE))</f>
        <v>#N/A</v>
      </c>
      <c r="H25" s="1" t="e">
        <f>IFERROR(IF(I25=0,NA(),I25),VLOOKUP($A25,[1]!MAIN_QR,2,FALSE))</f>
        <v>#N/A</v>
      </c>
      <c r="I25" s="1" t="e">
        <f>IFERROR(IF(J25=0,NA(),J25),VLOOKUP($A25,[1]!MAIN_TU,2,FALSE))</f>
        <v>#N/A</v>
      </c>
      <c r="J25" s="1" t="e">
        <f>IFERROR(IF(K25=0,NA(),K25),VLOOKUP($A25,[1]!MAIN_WX,2,FALSE))</f>
        <v>#N/A</v>
      </c>
      <c r="K25" s="1" t="e">
        <f>IFERROR(IF(L25=0,NA(),L25),VLOOKUP($A25,[1]!ED_BC,2,FALSE))</f>
        <v>#N/A</v>
      </c>
      <c r="L25" s="1" t="e">
        <f>IFERROR(IF(M25=0,NA(),M25),VLOOKUP($A25,[1]!ED_EF,2,FALSE))</f>
        <v>#N/A</v>
      </c>
      <c r="M25" s="1" t="e">
        <f>IFERROR(IF(N25=0,NA(),N25),VLOOKUP($A25,[1]!ED_HI,2,FALSE))</f>
        <v>#N/A</v>
      </c>
      <c r="N25" s="1" t="e">
        <f>IFERROR(IF(O25=0,NA(),O25),VLOOKUP($A25,[1]!ED_KL,2,FALSE))</f>
        <v>#N/A</v>
      </c>
      <c r="O25" s="1" t="e">
        <f>IFERROR(IF(P25=0,NA(),P25),VLOOKUP($A25,[1]!ED_NO,2,FALSE))</f>
        <v>#N/A</v>
      </c>
      <c r="P25" s="1" t="e">
        <f>IFERROR(IF(Q25=0,NA(),Q25),VLOOKUP($A25,[1]!ED_QR,2,FALSE))</f>
        <v>#N/A</v>
      </c>
      <c r="Q25" s="1" t="e">
        <f>IFERROR(IF(R25=0,NA(),R25),VLOOKUP($A25,[1]!ED_TU,2,FALSE))</f>
        <v>#N/A</v>
      </c>
      <c r="R25" s="1" t="e">
        <f>IFERROR(IF(S25=0,NA(),S25),VLOOKUP($A25,[1]!ED_WX,2,FALSE))</f>
        <v>#N/A</v>
      </c>
      <c r="S25" s="1" t="e">
        <f>IFERROR(IF(T25=0,NA(),T25),VLOOKUP($A25,[1]!CB_BC,2,FALSE))</f>
        <v>#N/A</v>
      </c>
      <c r="T25" s="1" t="e">
        <f>IFERROR(IF(U25=0,NA(),U25),VLOOKUP($A25,[1]!CB_EF,2,FALSE))</f>
        <v>#N/A</v>
      </c>
      <c r="U25" s="1" t="e">
        <f>IFERROR(IF(V25=0,NA(),V25),VLOOKUP($A25,[1]!CB_HI,2,FALSE))</f>
        <v>#N/A</v>
      </c>
      <c r="V25" s="1" t="e">
        <f>IFERROR(IF(W25=0,NA(),W25),VLOOKUP($A25,[1]!CB_KL,2,FALSE))</f>
        <v>#N/A</v>
      </c>
      <c r="W25" s="1" t="e">
        <f>IFERROR(IF(X25=0,NA(),X25),VLOOKUP($A25,[1]!CB_NO,2,FALSE))</f>
        <v>#N/A</v>
      </c>
      <c r="X25" s="1" t="e">
        <f>IFERROR(IF(Y25=0,NA(),Y25),VLOOKUP($A25,[1]!CB_QR,2,FALSE))</f>
        <v>#N/A</v>
      </c>
      <c r="Y25" s="1" t="e">
        <f>IFERROR(IF(Z25=0,NA(),Z25),VLOOKUP($A25,[1]!CB_TU,2,FALSE))</f>
        <v>#N/A</v>
      </c>
      <c r="Z25" s="1" t="e">
        <f>IFERROR(IF(AA25=0,NA(),AA25),VLOOKUP($A25,[1]!CB_WX,2,FALSE))</f>
        <v>#N/A</v>
      </c>
      <c r="AA25" s="1" t="e">
        <f>IFERROR(IF(AB25=0,NA(),AB25),VLOOKUP($A25,[1]!DD_BC,2,FALSE))</f>
        <v>#N/A</v>
      </c>
      <c r="AB25" s="1" t="e">
        <f>IFERROR(IF(AC25=0,NA(),AC25),VLOOKUP($A25,[1]!DD_EF,2,FALSE))</f>
        <v>#N/A</v>
      </c>
      <c r="AC25" s="1" t="e">
        <f>IFERROR(IF(AD25=0,NA(),AD25),VLOOKUP($A25,[1]!DD_HI,2,FALSE))</f>
        <v>#N/A</v>
      </c>
      <c r="AD25" s="1" t="e">
        <f>IFERROR(IF(AE25=0,NA(),AE25),VLOOKUP($A25,[1]!DD_KL,2,FALSE))</f>
        <v>#N/A</v>
      </c>
      <c r="AE25" s="1" t="e">
        <f>IFERROR(IF(AF25=0,NA(),AF25),VLOOKUP($A25,[1]!DD_NO,2,FALSE))</f>
        <v>#N/A</v>
      </c>
      <c r="AF25" s="1" t="e">
        <f>IFERROR(IF(AG25=0,NA(),AG25),VLOOKUP($A25,[1]!DD_QR,2,FALSE))</f>
        <v>#N/A</v>
      </c>
      <c r="AG25" s="1" t="e">
        <f>IFERROR(IF(AH25=0,NA(),AH25),VLOOKUP($A25,[1]!DD_TU,2,FALSE))</f>
        <v>#N/A</v>
      </c>
      <c r="AH25" s="1" t="e">
        <f>IFERROR(IF(AI25=0,NA(),AI25),VLOOKUP($A25,[1]!DD_WX,2,FALSE))</f>
        <v>#N/A</v>
      </c>
      <c r="AI25" s="1" t="e">
        <f>IFERROR(IF(AJ25=0,NA(),AJ25),VLOOKUP($A25,[1]!FD_BC,2,FALSE))</f>
        <v>#N/A</v>
      </c>
      <c r="AJ25" s="1" t="e">
        <f>IFERROR(IF(AK25=0,NA(),AK25),VLOOKUP($A25,[1]!FD_EF,2,FALSE))</f>
        <v>#N/A</v>
      </c>
      <c r="AK25" s="1" t="e">
        <f>IFERROR(IF(AL25=0,NA(),AL25),VLOOKUP($A25,[1]!FD_HI,2,FALSE))</f>
        <v>#N/A</v>
      </c>
      <c r="AL25" s="1" t="e">
        <f>IFERROR(IF(AM25=0,NA(),AM25),VLOOKUP($A25,[1]!FD_KL,2,FALSE))</f>
        <v>#N/A</v>
      </c>
      <c r="AM25" s="1" t="e">
        <f>IFERROR(IF(AN25=0,NA(),AN25),VLOOKUP($A25,[1]!FD_NO,2,FALSE))</f>
        <v>#N/A</v>
      </c>
      <c r="AN25" s="1" t="e">
        <f>IFERROR(IF(AO25=0,NA(),AO25),VLOOKUP($A25,[1]!FD_QR,2,FALSE))</f>
        <v>#N/A</v>
      </c>
      <c r="AO25" s="1" t="e">
        <f>IFERROR(IF(AP25=0,NA(),AP25),VLOOKUP($A25,[1]!FD_TU,2,FALSE))</f>
        <v>#N/A</v>
      </c>
      <c r="AP25" s="1" t="e">
        <f>IFERROR(IF(AQ25=0,NA(),AQ25),VLOOKUP($A25,[1]!FD_WX,2,FALSE))</f>
        <v>#N/A</v>
      </c>
      <c r="AQ25" s="1" t="e">
        <f>IFERROR(IF(AR25=0,NA(),AR25),VLOOKUP($A25,[1]!DDCB_TU,2,FALSE))</f>
        <v>#N/A</v>
      </c>
      <c r="AR25" s="1" t="e">
        <f>VLOOKUP($A25,[1]!FDCB_TU,2,FALSE)</f>
        <v>#N/A</v>
      </c>
    </row>
    <row r="26" spans="1:44">
      <c r="A26" s="3" t="s">
        <v>14</v>
      </c>
      <c r="B26" s="2"/>
      <c r="C26">
        <f>IFERROR(IFERROR(D26,VLOOKUP($A26,[1]!MAIN_BC,2,FALSE)),)</f>
        <v>4</v>
      </c>
      <c r="D26" s="1">
        <f>IFERROR(IF(E26=0,NA(),E26),VLOOKUP($A26,[1]!MAIN_EF,2,FALSE))</f>
        <v>4</v>
      </c>
      <c r="E26" s="1">
        <f>IFERROR(IF(F26=0,NA(),F26),VLOOKUP($A26,[1]!MAIN_HI,2,FALSE))</f>
        <v>4</v>
      </c>
      <c r="F26" s="1">
        <f>IFERROR(IF(G26=0,NA(),G26),VLOOKUP($A26,[1]!MAIN_KL,2,FALSE))</f>
        <v>4</v>
      </c>
      <c r="G26" s="1">
        <f>IFERROR(IF(H26=0,NA(),H26),VLOOKUP($A26,[1]!MAIN_NO,2,FALSE))</f>
        <v>4</v>
      </c>
      <c r="H26" s="1">
        <f>IFERROR(IF(I26=0,NA(),I26),VLOOKUP($A26,[1]!MAIN_QR,2,FALSE))</f>
        <v>4</v>
      </c>
      <c r="I26" s="1">
        <f>IFERROR(IF(J26=0,NA(),J26),VLOOKUP($A26,[1]!MAIN_TU,2,FALSE))</f>
        <v>4</v>
      </c>
      <c r="J26" s="1">
        <f>IFERROR(IF(K26=0,NA(),K26),VLOOKUP($A26,[1]!MAIN_WX,2,FALSE))</f>
        <v>4</v>
      </c>
      <c r="K26" s="1" t="e">
        <f>IFERROR(IF(L26=0,NA(),L26),VLOOKUP($A26,[1]!ED_BC,2,FALSE))</f>
        <v>#N/A</v>
      </c>
      <c r="L26" s="1" t="e">
        <f>IFERROR(IF(M26=0,NA(),M26),VLOOKUP($A26,[1]!ED_EF,2,FALSE))</f>
        <v>#N/A</v>
      </c>
      <c r="M26" s="1" t="e">
        <f>IFERROR(IF(N26=0,NA(),N26),VLOOKUP($A26,[1]!ED_HI,2,FALSE))</f>
        <v>#N/A</v>
      </c>
      <c r="N26" s="1" t="e">
        <f>IFERROR(IF(O26=0,NA(),O26),VLOOKUP($A26,[1]!ED_KL,2,FALSE))</f>
        <v>#N/A</v>
      </c>
      <c r="O26" s="1" t="e">
        <f>IFERROR(IF(P26=0,NA(),P26),VLOOKUP($A26,[1]!ED_NO,2,FALSE))</f>
        <v>#N/A</v>
      </c>
      <c r="P26" s="1" t="e">
        <f>IFERROR(IF(Q26=0,NA(),Q26),VLOOKUP($A26,[1]!ED_QR,2,FALSE))</f>
        <v>#N/A</v>
      </c>
      <c r="Q26" s="1" t="e">
        <f>IFERROR(IF(R26=0,NA(),R26),VLOOKUP($A26,[1]!ED_TU,2,FALSE))</f>
        <v>#N/A</v>
      </c>
      <c r="R26" s="1" t="e">
        <f>IFERROR(IF(S26=0,NA(),S26),VLOOKUP($A26,[1]!ED_WX,2,FALSE))</f>
        <v>#N/A</v>
      </c>
      <c r="S26" s="1" t="e">
        <f>IFERROR(IF(T26=0,NA(),T26),VLOOKUP($A26,[1]!CB_BC,2,FALSE))</f>
        <v>#N/A</v>
      </c>
      <c r="T26" s="1" t="e">
        <f>IFERROR(IF(U26=0,NA(),U26),VLOOKUP($A26,[1]!CB_EF,2,FALSE))</f>
        <v>#N/A</v>
      </c>
      <c r="U26" s="1" t="e">
        <f>IFERROR(IF(V26=0,NA(),V26),VLOOKUP($A26,[1]!CB_HI,2,FALSE))</f>
        <v>#N/A</v>
      </c>
      <c r="V26" s="1" t="e">
        <f>IFERROR(IF(W26=0,NA(),W26),VLOOKUP($A26,[1]!CB_KL,2,FALSE))</f>
        <v>#N/A</v>
      </c>
      <c r="W26" s="1" t="e">
        <f>IFERROR(IF(X26=0,NA(),X26),VLOOKUP($A26,[1]!CB_NO,2,FALSE))</f>
        <v>#N/A</v>
      </c>
      <c r="X26" s="1" t="e">
        <f>IFERROR(IF(Y26=0,NA(),Y26),VLOOKUP($A26,[1]!CB_QR,2,FALSE))</f>
        <v>#N/A</v>
      </c>
      <c r="Y26" s="1" t="e">
        <f>IFERROR(IF(Z26=0,NA(),Z26),VLOOKUP($A26,[1]!CB_TU,2,FALSE))</f>
        <v>#N/A</v>
      </c>
      <c r="Z26" s="1" t="e">
        <f>IFERROR(IF(AA26=0,NA(),AA26),VLOOKUP($A26,[1]!CB_WX,2,FALSE))</f>
        <v>#N/A</v>
      </c>
      <c r="AA26" s="1" t="e">
        <f>IFERROR(IF(AB26=0,NA(),AB26),VLOOKUP($A26,[1]!DD_BC,2,FALSE))</f>
        <v>#N/A</v>
      </c>
      <c r="AB26" s="1" t="e">
        <f>IFERROR(IF(AC26=0,NA(),AC26),VLOOKUP($A26,[1]!DD_EF,2,FALSE))</f>
        <v>#N/A</v>
      </c>
      <c r="AC26" s="1" t="e">
        <f>IFERROR(IF(AD26=0,NA(),AD26),VLOOKUP($A26,[1]!DD_HI,2,FALSE))</f>
        <v>#N/A</v>
      </c>
      <c r="AD26" s="1" t="e">
        <f>IFERROR(IF(AE26=0,NA(),AE26),VLOOKUP($A26,[1]!DD_KL,2,FALSE))</f>
        <v>#N/A</v>
      </c>
      <c r="AE26" s="1" t="e">
        <f>IFERROR(IF(AF26=0,NA(),AF26),VLOOKUP($A26,[1]!DD_NO,2,FALSE))</f>
        <v>#N/A</v>
      </c>
      <c r="AF26" s="1" t="e">
        <f>IFERROR(IF(AG26=0,NA(),AG26),VLOOKUP($A26,[1]!DD_QR,2,FALSE))</f>
        <v>#N/A</v>
      </c>
      <c r="AG26" s="1" t="e">
        <f>IFERROR(IF(AH26=0,NA(),AH26),VLOOKUP($A26,[1]!DD_TU,2,FALSE))</f>
        <v>#N/A</v>
      </c>
      <c r="AH26" s="1" t="e">
        <f>IFERROR(IF(AI26=0,NA(),AI26),VLOOKUP($A26,[1]!DD_WX,2,FALSE))</f>
        <v>#N/A</v>
      </c>
      <c r="AI26" s="1" t="e">
        <f>IFERROR(IF(AJ26=0,NA(),AJ26),VLOOKUP($A26,[1]!FD_BC,2,FALSE))</f>
        <v>#N/A</v>
      </c>
      <c r="AJ26" s="1" t="e">
        <f>IFERROR(IF(AK26=0,NA(),AK26),VLOOKUP($A26,[1]!FD_EF,2,FALSE))</f>
        <v>#N/A</v>
      </c>
      <c r="AK26" s="1" t="e">
        <f>IFERROR(IF(AL26=0,NA(),AL26),VLOOKUP($A26,[1]!FD_HI,2,FALSE))</f>
        <v>#N/A</v>
      </c>
      <c r="AL26" s="1" t="e">
        <f>IFERROR(IF(AM26=0,NA(),AM26),VLOOKUP($A26,[1]!FD_KL,2,FALSE))</f>
        <v>#N/A</v>
      </c>
      <c r="AM26" s="1" t="e">
        <f>IFERROR(IF(AN26=0,NA(),AN26),VLOOKUP($A26,[1]!FD_NO,2,FALSE))</f>
        <v>#N/A</v>
      </c>
      <c r="AN26" s="1" t="e">
        <f>IFERROR(IF(AO26=0,NA(),AO26),VLOOKUP($A26,[1]!FD_QR,2,FALSE))</f>
        <v>#N/A</v>
      </c>
      <c r="AO26" s="1" t="e">
        <f>IFERROR(IF(AP26=0,NA(),AP26),VLOOKUP($A26,[1]!FD_TU,2,FALSE))</f>
        <v>#N/A</v>
      </c>
      <c r="AP26" s="1" t="e">
        <f>IFERROR(IF(AQ26=0,NA(),AQ26),VLOOKUP($A26,[1]!FD_WX,2,FALSE))</f>
        <v>#N/A</v>
      </c>
      <c r="AQ26" s="1" t="e">
        <f>IFERROR(IF(AR26=0,NA(),AR26),VLOOKUP($A26,[1]!DDCB_TU,2,FALSE))</f>
        <v>#N/A</v>
      </c>
      <c r="AR26" s="1" t="e">
        <f>VLOOKUP($A26,[1]!FDCB_TU,2,FALSE)</f>
        <v>#N/A</v>
      </c>
    </row>
    <row r="27" spans="1:44">
      <c r="A27" s="3" t="s">
        <v>9</v>
      </c>
      <c r="B27" s="2"/>
      <c r="C27">
        <f>IFERROR(IFERROR(D27,VLOOKUP($A27,[1]!MAIN_BC,2,FALSE)),)</f>
        <v>7</v>
      </c>
      <c r="D27" s="1">
        <f>IFERROR(IF(E27=0,NA(),E27),VLOOKUP($A27,[1]!MAIN_EF,2,FALSE))</f>
        <v>7</v>
      </c>
      <c r="E27" s="1">
        <f>IFERROR(IF(F27=0,NA(),F27),VLOOKUP($A27,[1]!MAIN_HI,2,FALSE))</f>
        <v>7</v>
      </c>
      <c r="F27" s="1">
        <f>IFERROR(IF(G27=0,NA(),G27),VLOOKUP($A27,[1]!MAIN_KL,2,FALSE))</f>
        <v>7</v>
      </c>
      <c r="G27" s="1">
        <f>IFERROR(IF(H27=0,NA(),H27),VLOOKUP($A27,[1]!MAIN_NO,2,FALSE))</f>
        <v>7</v>
      </c>
      <c r="H27" s="1">
        <f>IFERROR(IF(I27=0,NA(),I27),VLOOKUP($A27,[1]!MAIN_QR,2,FALSE))</f>
        <v>7</v>
      </c>
      <c r="I27" s="1">
        <f>IFERROR(IF(J27=0,NA(),J27),VLOOKUP($A27,[1]!MAIN_TU,2,FALSE))</f>
        <v>7</v>
      </c>
      <c r="J27" s="1" t="e">
        <f>IFERROR(IF(K27=0,NA(),K27),VLOOKUP($A27,[1]!MAIN_WX,2,FALSE))</f>
        <v>#N/A</v>
      </c>
      <c r="K27" s="1" t="e">
        <f>IFERROR(IF(L27=0,NA(),L27),VLOOKUP($A27,[1]!ED_BC,2,FALSE))</f>
        <v>#N/A</v>
      </c>
      <c r="L27" s="1" t="e">
        <f>IFERROR(IF(M27=0,NA(),M27),VLOOKUP($A27,[1]!ED_EF,2,FALSE))</f>
        <v>#N/A</v>
      </c>
      <c r="M27" s="1" t="e">
        <f>IFERROR(IF(N27=0,NA(),N27),VLOOKUP($A27,[1]!ED_HI,2,FALSE))</f>
        <v>#N/A</v>
      </c>
      <c r="N27" s="1" t="e">
        <f>IFERROR(IF(O27=0,NA(),O27),VLOOKUP($A27,[1]!ED_KL,2,FALSE))</f>
        <v>#N/A</v>
      </c>
      <c r="O27" s="1" t="e">
        <f>IFERROR(IF(P27=0,NA(),P27),VLOOKUP($A27,[1]!ED_NO,2,FALSE))</f>
        <v>#N/A</v>
      </c>
      <c r="P27" s="1" t="e">
        <f>IFERROR(IF(Q27=0,NA(),Q27),VLOOKUP($A27,[1]!ED_QR,2,FALSE))</f>
        <v>#N/A</v>
      </c>
      <c r="Q27" s="1" t="e">
        <f>IFERROR(IF(R27=0,NA(),R27),VLOOKUP($A27,[1]!ED_TU,2,FALSE))</f>
        <v>#N/A</v>
      </c>
      <c r="R27" s="1" t="e">
        <f>IFERROR(IF(S27=0,NA(),S27),VLOOKUP($A27,[1]!ED_WX,2,FALSE))</f>
        <v>#N/A</v>
      </c>
      <c r="S27" s="1" t="e">
        <f>IFERROR(IF(T27=0,NA(),T27),VLOOKUP($A27,[1]!CB_BC,2,FALSE))</f>
        <v>#N/A</v>
      </c>
      <c r="T27" s="1" t="e">
        <f>IFERROR(IF(U27=0,NA(),U27),VLOOKUP($A27,[1]!CB_EF,2,FALSE))</f>
        <v>#N/A</v>
      </c>
      <c r="U27" s="1" t="e">
        <f>IFERROR(IF(V27=0,NA(),V27),VLOOKUP($A27,[1]!CB_HI,2,FALSE))</f>
        <v>#N/A</v>
      </c>
      <c r="V27" s="1" t="e">
        <f>IFERROR(IF(W27=0,NA(),W27),VLOOKUP($A27,[1]!CB_KL,2,FALSE))</f>
        <v>#N/A</v>
      </c>
      <c r="W27" s="1" t="e">
        <f>IFERROR(IF(X27=0,NA(),X27),VLOOKUP($A27,[1]!CB_NO,2,FALSE))</f>
        <v>#N/A</v>
      </c>
      <c r="X27" s="1" t="e">
        <f>IFERROR(IF(Y27=0,NA(),Y27),VLOOKUP($A27,[1]!CB_QR,2,FALSE))</f>
        <v>#N/A</v>
      </c>
      <c r="Y27" s="1" t="e">
        <f>IFERROR(IF(Z27=0,NA(),Z27),VLOOKUP($A27,[1]!CB_TU,2,FALSE))</f>
        <v>#N/A</v>
      </c>
      <c r="Z27" s="1" t="e">
        <f>IFERROR(IF(AA27=0,NA(),AA27),VLOOKUP($A27,[1]!CB_WX,2,FALSE))</f>
        <v>#N/A</v>
      </c>
      <c r="AA27" s="1" t="e">
        <f>IFERROR(IF(AB27=0,NA(),AB27),VLOOKUP($A27,[1]!DD_BC,2,FALSE))</f>
        <v>#N/A</v>
      </c>
      <c r="AB27" s="1" t="e">
        <f>IFERROR(IF(AC27=0,NA(),AC27),VLOOKUP($A27,[1]!DD_EF,2,FALSE))</f>
        <v>#N/A</v>
      </c>
      <c r="AC27" s="1" t="e">
        <f>IFERROR(IF(AD27=0,NA(),AD27),VLOOKUP($A27,[1]!DD_HI,2,FALSE))</f>
        <v>#N/A</v>
      </c>
      <c r="AD27" s="1" t="e">
        <f>IFERROR(IF(AE27=0,NA(),AE27),VLOOKUP($A27,[1]!DD_KL,2,FALSE))</f>
        <v>#N/A</v>
      </c>
      <c r="AE27" s="1" t="e">
        <f>IFERROR(IF(AF27=0,NA(),AF27),VLOOKUP($A27,[1]!DD_NO,2,FALSE))</f>
        <v>#N/A</v>
      </c>
      <c r="AF27" s="1" t="e">
        <f>IFERROR(IF(AG27=0,NA(),AG27),VLOOKUP($A27,[1]!DD_QR,2,FALSE))</f>
        <v>#N/A</v>
      </c>
      <c r="AG27" s="1" t="e">
        <f>IFERROR(IF(AH27=0,NA(),AH27),VLOOKUP($A27,[1]!DD_TU,2,FALSE))</f>
        <v>#N/A</v>
      </c>
      <c r="AH27" s="1" t="e">
        <f>IFERROR(IF(AI27=0,NA(),AI27),VLOOKUP($A27,[1]!DD_WX,2,FALSE))</f>
        <v>#N/A</v>
      </c>
      <c r="AI27" s="1" t="e">
        <f>IFERROR(IF(AJ27=0,NA(),AJ27),VLOOKUP($A27,[1]!FD_BC,2,FALSE))</f>
        <v>#N/A</v>
      </c>
      <c r="AJ27" s="1" t="e">
        <f>IFERROR(IF(AK27=0,NA(),AK27),VLOOKUP($A27,[1]!FD_EF,2,FALSE))</f>
        <v>#N/A</v>
      </c>
      <c r="AK27" s="1" t="e">
        <f>IFERROR(IF(AL27=0,NA(),AL27),VLOOKUP($A27,[1]!FD_HI,2,FALSE))</f>
        <v>#N/A</v>
      </c>
      <c r="AL27" s="1" t="e">
        <f>IFERROR(IF(AM27=0,NA(),AM27),VLOOKUP($A27,[1]!FD_KL,2,FALSE))</f>
        <v>#N/A</v>
      </c>
      <c r="AM27" s="1" t="e">
        <f>IFERROR(IF(AN27=0,NA(),AN27),VLOOKUP($A27,[1]!FD_NO,2,FALSE))</f>
        <v>#N/A</v>
      </c>
      <c r="AN27" s="1" t="e">
        <f>IFERROR(IF(AO27=0,NA(),AO27),VLOOKUP($A27,[1]!FD_QR,2,FALSE))</f>
        <v>#N/A</v>
      </c>
      <c r="AO27" s="1" t="e">
        <f>IFERROR(IF(AP27=0,NA(),AP27),VLOOKUP($A27,[1]!FD_TU,2,FALSE))</f>
        <v>#N/A</v>
      </c>
      <c r="AP27" s="1" t="e">
        <f>IFERROR(IF(AQ27=0,NA(),AQ27),VLOOKUP($A27,[1]!FD_WX,2,FALSE))</f>
        <v>#N/A</v>
      </c>
      <c r="AQ27" s="1" t="e">
        <f>IFERROR(IF(AR27=0,NA(),AR27),VLOOKUP($A27,[1]!DDCB_TU,2,FALSE))</f>
        <v>#N/A</v>
      </c>
      <c r="AR27" s="1" t="e">
        <f>VLOOKUP($A27,[1]!FDCB_TU,2,FALSE)</f>
        <v>#N/A</v>
      </c>
    </row>
    <row r="28" spans="1:44">
      <c r="A28" s="3" t="s">
        <v>15</v>
      </c>
      <c r="B28" s="2"/>
      <c r="C28">
        <f>IFERROR(IFERROR(D28,VLOOKUP($A28,[1]!MAIN_BC,2,FALSE)),)</f>
        <v>7</v>
      </c>
      <c r="D28" s="1">
        <f>IFERROR(IF(E28=0,NA(),E28),VLOOKUP($A28,[1]!MAIN_EF,2,FALSE))</f>
        <v>7</v>
      </c>
      <c r="E28" s="1">
        <f>IFERROR(IF(F28=0,NA(),F28),VLOOKUP($A28,[1]!MAIN_HI,2,FALSE))</f>
        <v>7</v>
      </c>
      <c r="F28" s="1">
        <f>IFERROR(IF(G28=0,NA(),G28),VLOOKUP($A28,[1]!MAIN_KL,2,FALSE))</f>
        <v>7</v>
      </c>
      <c r="G28" s="1">
        <f>IFERROR(IF(H28=0,NA(),H28),VLOOKUP($A28,[1]!MAIN_NO,2,FALSE))</f>
        <v>7</v>
      </c>
      <c r="H28" s="1">
        <f>IFERROR(IF(I28=0,NA(),I28),VLOOKUP($A28,[1]!MAIN_QR,2,FALSE))</f>
        <v>7</v>
      </c>
      <c r="I28" s="1">
        <f>IFERROR(IF(J28=0,NA(),J28),VLOOKUP($A28,[1]!MAIN_TU,2,FALSE))</f>
        <v>7</v>
      </c>
      <c r="J28" s="1" t="e">
        <f>IFERROR(IF(K28=0,NA(),K28),VLOOKUP($A28,[1]!MAIN_WX,2,FALSE))</f>
        <v>#N/A</v>
      </c>
      <c r="K28" s="1" t="e">
        <f>IFERROR(IF(L28=0,NA(),L28),VLOOKUP($A28,[1]!ED_BC,2,FALSE))</f>
        <v>#N/A</v>
      </c>
      <c r="L28" s="1" t="e">
        <f>IFERROR(IF(M28=0,NA(),M28),VLOOKUP($A28,[1]!ED_EF,2,FALSE))</f>
        <v>#N/A</v>
      </c>
      <c r="M28" s="1" t="e">
        <f>IFERROR(IF(N28=0,NA(),N28),VLOOKUP($A28,[1]!ED_HI,2,FALSE))</f>
        <v>#N/A</v>
      </c>
      <c r="N28" s="1" t="e">
        <f>IFERROR(IF(O28=0,NA(),O28),VLOOKUP($A28,[1]!ED_KL,2,FALSE))</f>
        <v>#N/A</v>
      </c>
      <c r="O28" s="1" t="e">
        <f>IFERROR(IF(P28=0,NA(),P28),VLOOKUP($A28,[1]!ED_NO,2,FALSE))</f>
        <v>#N/A</v>
      </c>
      <c r="P28" s="1" t="e">
        <f>IFERROR(IF(Q28=0,NA(),Q28),VLOOKUP($A28,[1]!ED_QR,2,FALSE))</f>
        <v>#N/A</v>
      </c>
      <c r="Q28" s="1" t="e">
        <f>IFERROR(IF(R28=0,NA(),R28),VLOOKUP($A28,[1]!ED_TU,2,FALSE))</f>
        <v>#N/A</v>
      </c>
      <c r="R28" s="1" t="e">
        <f>IFERROR(IF(S28=0,NA(),S28),VLOOKUP($A28,[1]!ED_WX,2,FALSE))</f>
        <v>#N/A</v>
      </c>
      <c r="S28" s="1" t="e">
        <f>IFERROR(IF(T28=0,NA(),T28),VLOOKUP($A28,[1]!CB_BC,2,FALSE))</f>
        <v>#N/A</v>
      </c>
      <c r="T28" s="1" t="e">
        <f>IFERROR(IF(U28=0,NA(),U28),VLOOKUP($A28,[1]!CB_EF,2,FALSE))</f>
        <v>#N/A</v>
      </c>
      <c r="U28" s="1" t="e">
        <f>IFERROR(IF(V28=0,NA(),V28),VLOOKUP($A28,[1]!CB_HI,2,FALSE))</f>
        <v>#N/A</v>
      </c>
      <c r="V28" s="1" t="e">
        <f>IFERROR(IF(W28=0,NA(),W28),VLOOKUP($A28,[1]!CB_KL,2,FALSE))</f>
        <v>#N/A</v>
      </c>
      <c r="W28" s="1" t="e">
        <f>IFERROR(IF(X28=0,NA(),X28),VLOOKUP($A28,[1]!CB_NO,2,FALSE))</f>
        <v>#N/A</v>
      </c>
      <c r="X28" s="1" t="e">
        <f>IFERROR(IF(Y28=0,NA(),Y28),VLOOKUP($A28,[1]!CB_QR,2,FALSE))</f>
        <v>#N/A</v>
      </c>
      <c r="Y28" s="1" t="e">
        <f>IFERROR(IF(Z28=0,NA(),Z28),VLOOKUP($A28,[1]!CB_TU,2,FALSE))</f>
        <v>#N/A</v>
      </c>
      <c r="Z28" s="1" t="e">
        <f>IFERROR(IF(AA28=0,NA(),AA28),VLOOKUP($A28,[1]!CB_WX,2,FALSE))</f>
        <v>#N/A</v>
      </c>
      <c r="AA28" s="1" t="e">
        <f>IFERROR(IF(AB28=0,NA(),AB28),VLOOKUP($A28,[1]!DD_BC,2,FALSE))</f>
        <v>#N/A</v>
      </c>
      <c r="AB28" s="1" t="e">
        <f>IFERROR(IF(AC28=0,NA(),AC28),VLOOKUP($A28,[1]!DD_EF,2,FALSE))</f>
        <v>#N/A</v>
      </c>
      <c r="AC28" s="1" t="e">
        <f>IFERROR(IF(AD28=0,NA(),AD28),VLOOKUP($A28,[1]!DD_HI,2,FALSE))</f>
        <v>#N/A</v>
      </c>
      <c r="AD28" s="1" t="e">
        <f>IFERROR(IF(AE28=0,NA(),AE28),VLOOKUP($A28,[1]!DD_KL,2,FALSE))</f>
        <v>#N/A</v>
      </c>
      <c r="AE28" s="1" t="e">
        <f>IFERROR(IF(AF28=0,NA(),AF28),VLOOKUP($A28,[1]!DD_NO,2,FALSE))</f>
        <v>#N/A</v>
      </c>
      <c r="AF28" s="1" t="e">
        <f>IFERROR(IF(AG28=0,NA(),AG28),VLOOKUP($A28,[1]!DD_QR,2,FALSE))</f>
        <v>#N/A</v>
      </c>
      <c r="AG28" s="1" t="e">
        <f>IFERROR(IF(AH28=0,NA(),AH28),VLOOKUP($A28,[1]!DD_TU,2,FALSE))</f>
        <v>#N/A</v>
      </c>
      <c r="AH28" s="1" t="e">
        <f>IFERROR(IF(AI28=0,NA(),AI28),VLOOKUP($A28,[1]!DD_WX,2,FALSE))</f>
        <v>#N/A</v>
      </c>
      <c r="AI28" s="1" t="e">
        <f>IFERROR(IF(AJ28=0,NA(),AJ28),VLOOKUP($A28,[1]!FD_BC,2,FALSE))</f>
        <v>#N/A</v>
      </c>
      <c r="AJ28" s="1" t="e">
        <f>IFERROR(IF(AK28=0,NA(),AK28),VLOOKUP($A28,[1]!FD_EF,2,FALSE))</f>
        <v>#N/A</v>
      </c>
      <c r="AK28" s="1" t="e">
        <f>IFERROR(IF(AL28=0,NA(),AL28),VLOOKUP($A28,[1]!FD_HI,2,FALSE))</f>
        <v>#N/A</v>
      </c>
      <c r="AL28" s="1" t="e">
        <f>IFERROR(IF(AM28=0,NA(),AM28),VLOOKUP($A28,[1]!FD_KL,2,FALSE))</f>
        <v>#N/A</v>
      </c>
      <c r="AM28" s="1" t="e">
        <f>IFERROR(IF(AN28=0,NA(),AN28),VLOOKUP($A28,[1]!FD_NO,2,FALSE))</f>
        <v>#N/A</v>
      </c>
      <c r="AN28" s="1" t="e">
        <f>IFERROR(IF(AO28=0,NA(),AO28),VLOOKUP($A28,[1]!FD_QR,2,FALSE))</f>
        <v>#N/A</v>
      </c>
      <c r="AO28" s="1" t="e">
        <f>IFERROR(IF(AP28=0,NA(),AP28),VLOOKUP($A28,[1]!FD_TU,2,FALSE))</f>
        <v>#N/A</v>
      </c>
      <c r="AP28" s="1" t="e">
        <f>IFERROR(IF(AQ28=0,NA(),AQ28),VLOOKUP($A28,[1]!FD_WX,2,FALSE))</f>
        <v>#N/A</v>
      </c>
      <c r="AQ28" s="1" t="e">
        <f>IFERROR(IF(AR28=0,NA(),AR28),VLOOKUP($A28,[1]!DDCB_TU,2,FALSE))</f>
        <v>#N/A</v>
      </c>
      <c r="AR28" s="1" t="e">
        <f>VLOOKUP($A28,[1]!FDCB_TU,2,FALSE)</f>
        <v>#N/A</v>
      </c>
    </row>
    <row r="29" spans="1:44">
      <c r="A29" s="3" t="s">
        <v>16</v>
      </c>
      <c r="B29" s="2"/>
      <c r="C29">
        <f>IFERROR(IFERROR(D29,VLOOKUP($A29,[1]!MAIN_BC,2,FALSE)),)</f>
        <v>10</v>
      </c>
      <c r="D29" s="1">
        <f>IFERROR(IF(E29=0,NA(),E29),VLOOKUP($A29,[1]!MAIN_EF,2,FALSE))</f>
        <v>10</v>
      </c>
      <c r="E29" s="1">
        <f>IFERROR(IF(F29=0,NA(),F29),VLOOKUP($A29,[1]!MAIN_HI,2,FALSE))</f>
        <v>10</v>
      </c>
      <c r="F29" s="1" t="e">
        <f>IFERROR(IF(G29=0,NA(),G29),VLOOKUP($A29,[1]!MAIN_KL,2,FALSE))</f>
        <v>#N/A</v>
      </c>
      <c r="G29" s="1" t="e">
        <f>IFERROR(IF(H29=0,NA(),H29),VLOOKUP($A29,[1]!MAIN_NO,2,FALSE))</f>
        <v>#N/A</v>
      </c>
      <c r="H29" s="1" t="e">
        <f>IFERROR(IF(I29=0,NA(),I29),VLOOKUP($A29,[1]!MAIN_QR,2,FALSE))</f>
        <v>#N/A</v>
      </c>
      <c r="I29" s="1" t="e">
        <f>IFERROR(IF(J29=0,NA(),J29),VLOOKUP($A29,[1]!MAIN_TU,2,FALSE))</f>
        <v>#N/A</v>
      </c>
      <c r="J29" s="1" t="e">
        <f>IFERROR(IF(K29=0,NA(),K29),VLOOKUP($A29,[1]!MAIN_WX,2,FALSE))</f>
        <v>#N/A</v>
      </c>
      <c r="K29" s="1" t="e">
        <f>IFERROR(IF(L29=0,NA(),L29),VLOOKUP($A29,[1]!ED_BC,2,FALSE))</f>
        <v>#N/A</v>
      </c>
      <c r="L29" s="1" t="e">
        <f>IFERROR(IF(M29=0,NA(),M29),VLOOKUP($A29,[1]!ED_EF,2,FALSE))</f>
        <v>#N/A</v>
      </c>
      <c r="M29" s="1" t="e">
        <f>IFERROR(IF(N29=0,NA(),N29),VLOOKUP($A29,[1]!ED_HI,2,FALSE))</f>
        <v>#N/A</v>
      </c>
      <c r="N29" s="1" t="e">
        <f>IFERROR(IF(O29=0,NA(),O29),VLOOKUP($A29,[1]!ED_KL,2,FALSE))</f>
        <v>#N/A</v>
      </c>
      <c r="O29" s="1" t="e">
        <f>IFERROR(IF(P29=0,NA(),P29),VLOOKUP($A29,[1]!ED_NO,2,FALSE))</f>
        <v>#N/A</v>
      </c>
      <c r="P29" s="1" t="e">
        <f>IFERROR(IF(Q29=0,NA(),Q29),VLOOKUP($A29,[1]!ED_QR,2,FALSE))</f>
        <v>#N/A</v>
      </c>
      <c r="Q29" s="1" t="e">
        <f>IFERROR(IF(R29=0,NA(),R29),VLOOKUP($A29,[1]!ED_TU,2,FALSE))</f>
        <v>#N/A</v>
      </c>
      <c r="R29" s="1" t="e">
        <f>IFERROR(IF(S29=0,NA(),S29),VLOOKUP($A29,[1]!ED_WX,2,FALSE))</f>
        <v>#N/A</v>
      </c>
      <c r="S29" s="1" t="e">
        <f>IFERROR(IF(T29=0,NA(),T29),VLOOKUP($A29,[1]!CB_BC,2,FALSE))</f>
        <v>#N/A</v>
      </c>
      <c r="T29" s="1" t="e">
        <f>IFERROR(IF(U29=0,NA(),U29),VLOOKUP($A29,[1]!CB_EF,2,FALSE))</f>
        <v>#N/A</v>
      </c>
      <c r="U29" s="1" t="e">
        <f>IFERROR(IF(V29=0,NA(),V29),VLOOKUP($A29,[1]!CB_HI,2,FALSE))</f>
        <v>#N/A</v>
      </c>
      <c r="V29" s="1" t="e">
        <f>IFERROR(IF(W29=0,NA(),W29),VLOOKUP($A29,[1]!CB_KL,2,FALSE))</f>
        <v>#N/A</v>
      </c>
      <c r="W29" s="1" t="e">
        <f>IFERROR(IF(X29=0,NA(),X29),VLOOKUP($A29,[1]!CB_NO,2,FALSE))</f>
        <v>#N/A</v>
      </c>
      <c r="X29" s="1" t="e">
        <f>IFERROR(IF(Y29=0,NA(),Y29),VLOOKUP($A29,[1]!CB_QR,2,FALSE))</f>
        <v>#N/A</v>
      </c>
      <c r="Y29" s="1" t="e">
        <f>IFERROR(IF(Z29=0,NA(),Z29),VLOOKUP($A29,[1]!CB_TU,2,FALSE))</f>
        <v>#N/A</v>
      </c>
      <c r="Z29" s="1" t="e">
        <f>IFERROR(IF(AA29=0,NA(),AA29),VLOOKUP($A29,[1]!CB_WX,2,FALSE))</f>
        <v>#N/A</v>
      </c>
      <c r="AA29" s="1" t="e">
        <f>IFERROR(IF(AB29=0,NA(),AB29),VLOOKUP($A29,[1]!DD_BC,2,FALSE))</f>
        <v>#N/A</v>
      </c>
      <c r="AB29" s="1" t="e">
        <f>IFERROR(IF(AC29=0,NA(),AC29),VLOOKUP($A29,[1]!DD_EF,2,FALSE))</f>
        <v>#N/A</v>
      </c>
      <c r="AC29" s="1" t="e">
        <f>IFERROR(IF(AD29=0,NA(),AD29),VLOOKUP($A29,[1]!DD_HI,2,FALSE))</f>
        <v>#N/A</v>
      </c>
      <c r="AD29" s="1" t="e">
        <f>IFERROR(IF(AE29=0,NA(),AE29),VLOOKUP($A29,[1]!DD_KL,2,FALSE))</f>
        <v>#N/A</v>
      </c>
      <c r="AE29" s="1" t="e">
        <f>IFERROR(IF(AF29=0,NA(),AF29),VLOOKUP($A29,[1]!DD_NO,2,FALSE))</f>
        <v>#N/A</v>
      </c>
      <c r="AF29" s="1" t="e">
        <f>IFERROR(IF(AG29=0,NA(),AG29),VLOOKUP($A29,[1]!DD_QR,2,FALSE))</f>
        <v>#N/A</v>
      </c>
      <c r="AG29" s="1" t="e">
        <f>IFERROR(IF(AH29=0,NA(),AH29),VLOOKUP($A29,[1]!DD_TU,2,FALSE))</f>
        <v>#N/A</v>
      </c>
      <c r="AH29" s="1" t="e">
        <f>IFERROR(IF(AI29=0,NA(),AI29),VLOOKUP($A29,[1]!DD_WX,2,FALSE))</f>
        <v>#N/A</v>
      </c>
      <c r="AI29" s="1" t="e">
        <f>IFERROR(IF(AJ29=0,NA(),AJ29),VLOOKUP($A29,[1]!FD_BC,2,FALSE))</f>
        <v>#N/A</v>
      </c>
      <c r="AJ29" s="1" t="e">
        <f>IFERROR(IF(AK29=0,NA(),AK29),VLOOKUP($A29,[1]!FD_EF,2,FALSE))</f>
        <v>#N/A</v>
      </c>
      <c r="AK29" s="1" t="e">
        <f>IFERROR(IF(AL29=0,NA(),AL29),VLOOKUP($A29,[1]!FD_HI,2,FALSE))</f>
        <v>#N/A</v>
      </c>
      <c r="AL29" s="1" t="e">
        <f>IFERROR(IF(AM29=0,NA(),AM29),VLOOKUP($A29,[1]!FD_KL,2,FALSE))</f>
        <v>#N/A</v>
      </c>
      <c r="AM29" s="1" t="e">
        <f>IFERROR(IF(AN29=0,NA(),AN29),VLOOKUP($A29,[1]!FD_NO,2,FALSE))</f>
        <v>#N/A</v>
      </c>
      <c r="AN29" s="1" t="e">
        <f>IFERROR(IF(AO29=0,NA(),AO29),VLOOKUP($A29,[1]!FD_QR,2,FALSE))</f>
        <v>#N/A</v>
      </c>
      <c r="AO29" s="1" t="e">
        <f>IFERROR(IF(AP29=0,NA(),AP29),VLOOKUP($A29,[1]!FD_TU,2,FALSE))</f>
        <v>#N/A</v>
      </c>
      <c r="AP29" s="1" t="e">
        <f>IFERROR(IF(AQ29=0,NA(),AQ29),VLOOKUP($A29,[1]!FD_WX,2,FALSE))</f>
        <v>#N/A</v>
      </c>
      <c r="AQ29" s="1" t="e">
        <f>IFERROR(IF(AR29=0,NA(),AR29),VLOOKUP($A29,[1]!DDCB_TU,2,FALSE))</f>
        <v>#N/A</v>
      </c>
      <c r="AR29" s="1" t="e">
        <f>VLOOKUP($A29,[1]!FDCB_TU,2,FALSE)</f>
        <v>#N/A</v>
      </c>
    </row>
    <row r="30" spans="1:44">
      <c r="A30" s="3"/>
      <c r="B30" s="2"/>
      <c r="C30">
        <f>IFERROR(IFERROR(D30,VLOOKUP($A30,[1]!MAIN_BC,2,FALSE)),)</f>
        <v>0</v>
      </c>
      <c r="D30" s="1" t="e">
        <f>IFERROR(IF(E30=0,NA(),E30),VLOOKUP($A30,[1]!MAIN_EF,2,FALSE))</f>
        <v>#N/A</v>
      </c>
      <c r="E30" s="1" t="e">
        <f>IFERROR(IF(F30=0,NA(),F30),VLOOKUP($A30,[1]!MAIN_HI,2,FALSE))</f>
        <v>#N/A</v>
      </c>
      <c r="F30" s="1" t="e">
        <f>IFERROR(IF(G30=0,NA(),G30),VLOOKUP($A30,[1]!MAIN_KL,2,FALSE))</f>
        <v>#N/A</v>
      </c>
      <c r="G30" s="1" t="e">
        <f>IFERROR(IF(H30=0,NA(),H30),VLOOKUP($A30,[1]!MAIN_NO,2,FALSE))</f>
        <v>#N/A</v>
      </c>
      <c r="H30" s="1" t="e">
        <f>IFERROR(IF(I30=0,NA(),I30),VLOOKUP($A30,[1]!MAIN_QR,2,FALSE))</f>
        <v>#N/A</v>
      </c>
      <c r="I30" s="1" t="e">
        <f>IFERROR(IF(J30=0,NA(),J30),VLOOKUP($A30,[1]!MAIN_TU,2,FALSE))</f>
        <v>#N/A</v>
      </c>
      <c r="J30" s="1" t="e">
        <f>IFERROR(IF(K30=0,NA(),K30),VLOOKUP($A30,[1]!MAIN_WX,2,FALSE))</f>
        <v>#N/A</v>
      </c>
      <c r="K30" s="1" t="e">
        <f>IFERROR(IF(L30=0,NA(),L30),VLOOKUP($A30,[1]!ED_BC,2,FALSE))</f>
        <v>#N/A</v>
      </c>
      <c r="L30" s="1" t="e">
        <f>IFERROR(IF(M30=0,NA(),M30),VLOOKUP($A30,[1]!ED_EF,2,FALSE))</f>
        <v>#N/A</v>
      </c>
      <c r="M30" s="1" t="e">
        <f>IFERROR(IF(N30=0,NA(),N30),VLOOKUP($A30,[1]!ED_HI,2,FALSE))</f>
        <v>#N/A</v>
      </c>
      <c r="N30" s="1" t="e">
        <f>IFERROR(IF(O30=0,NA(),O30),VLOOKUP($A30,[1]!ED_KL,2,FALSE))</f>
        <v>#N/A</v>
      </c>
      <c r="O30" s="1" t="e">
        <f>IFERROR(IF(P30=0,NA(),P30),VLOOKUP($A30,[1]!ED_NO,2,FALSE))</f>
        <v>#N/A</v>
      </c>
      <c r="P30" s="1" t="e">
        <f>IFERROR(IF(Q30=0,NA(),Q30),VLOOKUP($A30,[1]!ED_QR,2,FALSE))</f>
        <v>#N/A</v>
      </c>
      <c r="Q30" s="1" t="e">
        <f>IFERROR(IF(R30=0,NA(),R30),VLOOKUP($A30,[1]!ED_TU,2,FALSE))</f>
        <v>#N/A</v>
      </c>
      <c r="R30" s="1" t="e">
        <f>IFERROR(IF(S30=0,NA(),S30),VLOOKUP($A30,[1]!ED_WX,2,FALSE))</f>
        <v>#N/A</v>
      </c>
      <c r="S30" s="1" t="e">
        <f>IFERROR(IF(T30=0,NA(),T30),VLOOKUP($A30,[1]!CB_BC,2,FALSE))</f>
        <v>#N/A</v>
      </c>
      <c r="T30" s="1" t="e">
        <f>IFERROR(IF(U30=0,NA(),U30),VLOOKUP($A30,[1]!CB_EF,2,FALSE))</f>
        <v>#N/A</v>
      </c>
      <c r="U30" s="1" t="e">
        <f>IFERROR(IF(V30=0,NA(),V30),VLOOKUP($A30,[1]!CB_HI,2,FALSE))</f>
        <v>#N/A</v>
      </c>
      <c r="V30" s="1" t="e">
        <f>IFERROR(IF(W30=0,NA(),W30),VLOOKUP($A30,[1]!CB_KL,2,FALSE))</f>
        <v>#N/A</v>
      </c>
      <c r="W30" s="1" t="e">
        <f>IFERROR(IF(X30=0,NA(),X30),VLOOKUP($A30,[1]!CB_NO,2,FALSE))</f>
        <v>#N/A</v>
      </c>
      <c r="X30" s="1" t="e">
        <f>IFERROR(IF(Y30=0,NA(),Y30),VLOOKUP($A30,[1]!CB_QR,2,FALSE))</f>
        <v>#N/A</v>
      </c>
      <c r="Y30" s="1" t="e">
        <f>IFERROR(IF(Z30=0,NA(),Z30),VLOOKUP($A30,[1]!CB_TU,2,FALSE))</f>
        <v>#N/A</v>
      </c>
      <c r="Z30" s="1" t="e">
        <f>IFERROR(IF(AA30=0,NA(),AA30),VLOOKUP($A30,[1]!CB_WX,2,FALSE))</f>
        <v>#N/A</v>
      </c>
      <c r="AA30" s="1" t="e">
        <f>IFERROR(IF(AB30=0,NA(),AB30),VLOOKUP($A30,[1]!DD_BC,2,FALSE))</f>
        <v>#N/A</v>
      </c>
      <c r="AB30" s="1" t="e">
        <f>IFERROR(IF(AC30=0,NA(),AC30),VLOOKUP($A30,[1]!DD_EF,2,FALSE))</f>
        <v>#N/A</v>
      </c>
      <c r="AC30" s="1" t="e">
        <f>IFERROR(IF(AD30=0,NA(),AD30),VLOOKUP($A30,[1]!DD_HI,2,FALSE))</f>
        <v>#N/A</v>
      </c>
      <c r="AD30" s="1" t="e">
        <f>IFERROR(IF(AE30=0,NA(),AE30),VLOOKUP($A30,[1]!DD_KL,2,FALSE))</f>
        <v>#N/A</v>
      </c>
      <c r="AE30" s="1" t="e">
        <f>IFERROR(IF(AF30=0,NA(),AF30),VLOOKUP($A30,[1]!DD_NO,2,FALSE))</f>
        <v>#N/A</v>
      </c>
      <c r="AF30" s="1" t="e">
        <f>IFERROR(IF(AG30=0,NA(),AG30),VLOOKUP($A30,[1]!DD_QR,2,FALSE))</f>
        <v>#N/A</v>
      </c>
      <c r="AG30" s="1" t="e">
        <f>IFERROR(IF(AH30=0,NA(),AH30),VLOOKUP($A30,[1]!DD_TU,2,FALSE))</f>
        <v>#N/A</v>
      </c>
      <c r="AH30" s="1" t="e">
        <f>IFERROR(IF(AI30=0,NA(),AI30),VLOOKUP($A30,[1]!DD_WX,2,FALSE))</f>
        <v>#N/A</v>
      </c>
      <c r="AI30" s="1" t="e">
        <f>IFERROR(IF(AJ30=0,NA(),AJ30),VLOOKUP($A30,[1]!FD_BC,2,FALSE))</f>
        <v>#N/A</v>
      </c>
      <c r="AJ30" s="1" t="e">
        <f>IFERROR(IF(AK30=0,NA(),AK30),VLOOKUP($A30,[1]!FD_EF,2,FALSE))</f>
        <v>#N/A</v>
      </c>
      <c r="AK30" s="1" t="e">
        <f>IFERROR(IF(AL30=0,NA(),AL30),VLOOKUP($A30,[1]!FD_HI,2,FALSE))</f>
        <v>#N/A</v>
      </c>
      <c r="AL30" s="1" t="e">
        <f>IFERROR(IF(AM30=0,NA(),AM30),VLOOKUP($A30,[1]!FD_KL,2,FALSE))</f>
        <v>#N/A</v>
      </c>
      <c r="AM30" s="1" t="e">
        <f>IFERROR(IF(AN30=0,NA(),AN30),VLOOKUP($A30,[1]!FD_NO,2,FALSE))</f>
        <v>#N/A</v>
      </c>
      <c r="AN30" s="1" t="e">
        <f>IFERROR(IF(AO30=0,NA(),AO30),VLOOKUP($A30,[1]!FD_QR,2,FALSE))</f>
        <v>#N/A</v>
      </c>
      <c r="AO30" s="1" t="e">
        <f>IFERROR(IF(AP30=0,NA(),AP30),VLOOKUP($A30,[1]!FD_TU,2,FALSE))</f>
        <v>#N/A</v>
      </c>
      <c r="AP30" s="1" t="e">
        <f>IFERROR(IF(AQ30=0,NA(),AQ30),VLOOKUP($A30,[1]!FD_WX,2,FALSE))</f>
        <v>#N/A</v>
      </c>
      <c r="AQ30" s="1" t="e">
        <f>IFERROR(IF(AR30=0,NA(),AR30),VLOOKUP($A30,[1]!DDCB_TU,2,FALSE))</f>
        <v>#N/A</v>
      </c>
      <c r="AR30" s="1" t="e">
        <f>VLOOKUP($A30,[1]!FDCB_TU,2,FALSE)</f>
        <v>#N/A</v>
      </c>
    </row>
    <row r="31" spans="1:44">
      <c r="A31" s="3"/>
      <c r="B31" s="3">
        <f>SUM(B17:C30)+C31</f>
        <v>598</v>
      </c>
      <c r="C31">
        <f>IFERROR(IFERROR(D31,VLOOKUP($A31,[1]!MAIN_BC,2,FALSE)),)</f>
        <v>0</v>
      </c>
      <c r="D31" s="1" t="e">
        <f>IFERROR(IF(E31=0,NA(),E31),VLOOKUP($A31,[1]!MAIN_EF,2,FALSE))</f>
        <v>#N/A</v>
      </c>
      <c r="E31" s="1" t="e">
        <f>IFERROR(IF(F31=0,NA(),F31),VLOOKUP($A31,[1]!MAIN_HI,2,FALSE))</f>
        <v>#N/A</v>
      </c>
      <c r="F31" s="1" t="e">
        <f>IFERROR(IF(G31=0,NA(),G31),VLOOKUP($A31,[1]!MAIN_KL,2,FALSE))</f>
        <v>#N/A</v>
      </c>
      <c r="G31" s="1" t="e">
        <f>IFERROR(IF(H31=0,NA(),H31),VLOOKUP($A31,[1]!MAIN_NO,2,FALSE))</f>
        <v>#N/A</v>
      </c>
      <c r="H31" s="1" t="e">
        <f>IFERROR(IF(I31=0,NA(),I31),VLOOKUP($A31,[1]!MAIN_QR,2,FALSE))</f>
        <v>#N/A</v>
      </c>
      <c r="I31" s="1" t="e">
        <f>IFERROR(IF(J31=0,NA(),J31),VLOOKUP($A31,[1]!MAIN_TU,2,FALSE))</f>
        <v>#N/A</v>
      </c>
      <c r="J31" s="1" t="e">
        <f>IFERROR(IF(K31=0,NA(),K31),VLOOKUP($A31,[1]!MAIN_WX,2,FALSE))</f>
        <v>#N/A</v>
      </c>
      <c r="K31" s="1" t="e">
        <f>IFERROR(IF(L31=0,NA(),L31),VLOOKUP($A31,[1]!ED_BC,2,FALSE))</f>
        <v>#N/A</v>
      </c>
      <c r="L31" s="1" t="e">
        <f>IFERROR(IF(M31=0,NA(),M31),VLOOKUP($A31,[1]!ED_EF,2,FALSE))</f>
        <v>#N/A</v>
      </c>
      <c r="M31" s="1" t="e">
        <f>IFERROR(IF(N31=0,NA(),N31),VLOOKUP($A31,[1]!ED_HI,2,FALSE))</f>
        <v>#N/A</v>
      </c>
      <c r="N31" s="1" t="e">
        <f>IFERROR(IF(O31=0,NA(),O31),VLOOKUP($A31,[1]!ED_KL,2,FALSE))</f>
        <v>#N/A</v>
      </c>
      <c r="O31" s="1" t="e">
        <f>IFERROR(IF(P31=0,NA(),P31),VLOOKUP($A31,[1]!ED_NO,2,FALSE))</f>
        <v>#N/A</v>
      </c>
      <c r="P31" s="1" t="e">
        <f>IFERROR(IF(Q31=0,NA(),Q31),VLOOKUP($A31,[1]!ED_QR,2,FALSE))</f>
        <v>#N/A</v>
      </c>
      <c r="Q31" s="1" t="e">
        <f>IFERROR(IF(R31=0,NA(),R31),VLOOKUP($A31,[1]!ED_TU,2,FALSE))</f>
        <v>#N/A</v>
      </c>
      <c r="R31" s="1" t="e">
        <f>IFERROR(IF(S31=0,NA(),S31),VLOOKUP($A31,[1]!ED_WX,2,FALSE))</f>
        <v>#N/A</v>
      </c>
      <c r="S31" s="1" t="e">
        <f>IFERROR(IF(T31=0,NA(),T31),VLOOKUP($A31,[1]!CB_BC,2,FALSE))</f>
        <v>#N/A</v>
      </c>
      <c r="T31" s="1" t="e">
        <f>IFERROR(IF(U31=0,NA(),U31),VLOOKUP($A31,[1]!CB_EF,2,FALSE))</f>
        <v>#N/A</v>
      </c>
      <c r="U31" s="1" t="e">
        <f>IFERROR(IF(V31=0,NA(),V31),VLOOKUP($A31,[1]!CB_HI,2,FALSE))</f>
        <v>#N/A</v>
      </c>
      <c r="V31" s="1" t="e">
        <f>IFERROR(IF(W31=0,NA(),W31),VLOOKUP($A31,[1]!CB_KL,2,FALSE))</f>
        <v>#N/A</v>
      </c>
      <c r="W31" s="1" t="e">
        <f>IFERROR(IF(X31=0,NA(),X31),VLOOKUP($A31,[1]!CB_NO,2,FALSE))</f>
        <v>#N/A</v>
      </c>
      <c r="X31" s="1" t="e">
        <f>IFERROR(IF(Y31=0,NA(),Y31),VLOOKUP($A31,[1]!CB_QR,2,FALSE))</f>
        <v>#N/A</v>
      </c>
      <c r="Y31" s="1" t="e">
        <f>IFERROR(IF(Z31=0,NA(),Z31),VLOOKUP($A31,[1]!CB_TU,2,FALSE))</f>
        <v>#N/A</v>
      </c>
      <c r="Z31" s="1" t="e">
        <f>IFERROR(IF(AA31=0,NA(),AA31),VLOOKUP($A31,[1]!CB_WX,2,FALSE))</f>
        <v>#N/A</v>
      </c>
      <c r="AA31" s="1" t="e">
        <f>IFERROR(IF(AB31=0,NA(),AB31),VLOOKUP($A31,[1]!DD_BC,2,FALSE))</f>
        <v>#N/A</v>
      </c>
      <c r="AB31" s="1" t="e">
        <f>IFERROR(IF(AC31=0,NA(),AC31),VLOOKUP($A31,[1]!DD_EF,2,FALSE))</f>
        <v>#N/A</v>
      </c>
      <c r="AC31" s="1" t="e">
        <f>IFERROR(IF(AD31=0,NA(),AD31),VLOOKUP($A31,[1]!DD_HI,2,FALSE))</f>
        <v>#N/A</v>
      </c>
      <c r="AD31" s="1" t="e">
        <f>IFERROR(IF(AE31=0,NA(),AE31),VLOOKUP($A31,[1]!DD_KL,2,FALSE))</f>
        <v>#N/A</v>
      </c>
      <c r="AE31" s="1" t="e">
        <f>IFERROR(IF(AF31=0,NA(),AF31),VLOOKUP($A31,[1]!DD_NO,2,FALSE))</f>
        <v>#N/A</v>
      </c>
      <c r="AF31" s="1" t="e">
        <f>IFERROR(IF(AG31=0,NA(),AG31),VLOOKUP($A31,[1]!DD_QR,2,FALSE))</f>
        <v>#N/A</v>
      </c>
      <c r="AG31" s="1" t="e">
        <f>IFERROR(IF(AH31=0,NA(),AH31),VLOOKUP($A31,[1]!DD_TU,2,FALSE))</f>
        <v>#N/A</v>
      </c>
      <c r="AH31" s="1" t="e">
        <f>IFERROR(IF(AI31=0,NA(),AI31),VLOOKUP($A31,[1]!DD_WX,2,FALSE))</f>
        <v>#N/A</v>
      </c>
      <c r="AI31" s="1" t="e">
        <f>IFERROR(IF(AJ31=0,NA(),AJ31),VLOOKUP($A31,[1]!FD_BC,2,FALSE))</f>
        <v>#N/A</v>
      </c>
      <c r="AJ31" s="1" t="e">
        <f>IFERROR(IF(AK31=0,NA(),AK31),VLOOKUP($A31,[1]!FD_EF,2,FALSE))</f>
        <v>#N/A</v>
      </c>
      <c r="AK31" s="1" t="e">
        <f>IFERROR(IF(AL31=0,NA(),AL31),VLOOKUP($A31,[1]!FD_HI,2,FALSE))</f>
        <v>#N/A</v>
      </c>
      <c r="AL31" s="1" t="e">
        <f>IFERROR(IF(AM31=0,NA(),AM31),VLOOKUP($A31,[1]!FD_KL,2,FALSE))</f>
        <v>#N/A</v>
      </c>
      <c r="AM31" s="1" t="e">
        <f>IFERROR(IF(AN31=0,NA(),AN31),VLOOKUP($A31,[1]!FD_NO,2,FALSE))</f>
        <v>#N/A</v>
      </c>
      <c r="AN31" s="1" t="e">
        <f>IFERROR(IF(AO31=0,NA(),AO31),VLOOKUP($A31,[1]!FD_QR,2,FALSE))</f>
        <v>#N/A</v>
      </c>
      <c r="AO31" s="1" t="e">
        <f>IFERROR(IF(AP31=0,NA(),AP31),VLOOKUP($A31,[1]!FD_TU,2,FALSE))</f>
        <v>#N/A</v>
      </c>
      <c r="AP31" s="1" t="e">
        <f>IFERROR(IF(AQ31=0,NA(),AQ31),VLOOKUP($A31,[1]!FD_WX,2,FALSE))</f>
        <v>#N/A</v>
      </c>
      <c r="AQ31" s="1" t="e">
        <f>IFERROR(IF(AR31=0,NA(),AR31),VLOOKUP($A31,[1]!DDCB_TU,2,FALSE))</f>
        <v>#N/A</v>
      </c>
      <c r="AR31" s="1" t="e">
        <f>VLOOKUP($A31,[1]!FDCB_TU,2,FALSE)</f>
        <v>#N/A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Grimwood</dc:creator>
  <cp:lastModifiedBy>Jim Grimwood</cp:lastModifiedBy>
  <dcterms:created xsi:type="dcterms:W3CDTF">2012-03-13T02:49:54Z</dcterms:created>
  <dcterms:modified xsi:type="dcterms:W3CDTF">2014-10-23T08:00:58Z</dcterms:modified>
</cp:coreProperties>
</file>